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900"/>
  </bookViews>
  <sheets>
    <sheet name="施工劳务清单" sheetId="8" r:id="rId1"/>
    <sheet name="询价品牌对比" sheetId="5" state="hidden" r:id="rId2"/>
    <sheet name="投影机汇总对比" sheetId="6"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s>
  <definedNames>
    <definedName name="_xlnm._FilterDatabase" localSheetId="1" hidden="1">询价品牌对比!$A$6:$Q$57</definedName>
    <definedName name="___BSD1">[3]BAU!$C$4:$N$88</definedName>
    <definedName name="\M">'[1]#REF!'!$W$46</definedName>
    <definedName name="\P">'[2]#REF!'!#REF!</definedName>
    <definedName name="___CPD1">[3]BAU!#REF!</definedName>
    <definedName name="___ISD1">[3]BAU!#REF!</definedName>
    <definedName name="___TOT1">[3]BAU!#REF!</definedName>
    <definedName name="__BSD1">[3]BAU!$C$4:$N$88</definedName>
    <definedName name="__CPD1">[3]BAU!#REF!</definedName>
    <definedName name="__ISD1">[3]BAU!#REF!</definedName>
    <definedName name="__NM230">[4]LIST!#REF!</definedName>
    <definedName name="__NM24">[4]LIST!#REF!</definedName>
    <definedName name="__SF230">[4]LIST!#REF!</definedName>
    <definedName name="__SF24">[4]LIST!$B$89:$E$89</definedName>
    <definedName name="__SM220">[4]LIST!#REF!</definedName>
    <definedName name="__SM24">[4]LIST!#REF!</definedName>
    <definedName name="__TOT1">[3]BAU!#REF!</definedName>
    <definedName name="__xlfn.BAHTTEXT" hidden="1">#NAME?</definedName>
    <definedName name="_0_60_psig_pressure_transmitter">[4]LIST!$B$5:$B$209</definedName>
    <definedName name="_152B__P7002x2">[4]LIST!$B$5:$E$208</definedName>
    <definedName name="_16W_0T">'[5]#REF!'!#REF!</definedName>
    <definedName name="_220HS00607_" hidden="1">{"RPTBAL",#N/A,FALSE,"00";"RPTCFLOW",#N/A,FALSE,"00";"RPTINC",#N/A,FALSE,"00";"RPTINVEST",#N/A,FALSE,"00";"RPTMEI",#N/A,FALSE,"00";"RPTMISC",#N/A,FALSE,"00";"RPTORD",#N/A,FALSE,"00";"RPTOVHD",#N/A,FALSE,"00";"RPTPPE",#N/A,FALSE,"00";"RPTYEWCAP",#N/A,FALSE,"00"}</definedName>
    <definedName name="_225HS0607_" hidden="1">{"RPTBAL",#N/A,FALSE,"00";"RPTCFLOW",#N/A,FALSE,"00";"RPTINC",#N/A,FALSE,"00";"RPTINVEST",#N/A,FALSE,"00";"RPTMEI",#N/A,FALSE,"00";"RPTMISC",#N/A,FALSE,"00";"RPTORD",#N/A,FALSE,"00";"RPTOVHD",#N/A,FALSE,"00";"RPTPPE",#N/A,FALSE,"00";"RPTYEWCAP",#N/A,FALSE,"00"}</definedName>
    <definedName name="_680A243_5_10_A19HK">[4]LIST!#REF!</definedName>
    <definedName name="_8W_0">'[5]#REF!'!#REF!</definedName>
    <definedName name="_A99999">'[6]#REF!'!#REF!</definedName>
    <definedName name="_BSD1">[7]BAU!$C$4:$N$88</definedName>
    <definedName name="_CPD1">[7]BAU!#REF!</definedName>
    <definedName name="_EQA1">'[8]#REF!'!#REF!</definedName>
    <definedName name="_Fill" hidden="1">[3]BAU!#REF!</definedName>
    <definedName name="_xlnm._FilterDatabase" hidden="1">'[2]#REF!'!$A$6:$Q$140</definedName>
    <definedName name="_ISD1">[7]BAU!#REF!</definedName>
    <definedName name="_Key1" hidden="1">'[5]#REF!'!#REF!</definedName>
    <definedName name="_NM230">[4]LIST!#REF!</definedName>
    <definedName name="_NM24">[4]LIST!#REF!</definedName>
    <definedName name="_Order1" hidden="1">255</definedName>
    <definedName name="_QU2">'[8]#REF!'!#REF!</definedName>
    <definedName name="_SF230">[4]LIST!#REF!</definedName>
    <definedName name="_SF24">[4]LIST!$B$89:$E$89</definedName>
    <definedName name="_SM220">[4]LIST!#REF!</definedName>
    <definedName name="_SM24">[4]LIST!#REF!</definedName>
    <definedName name="_Sort" hidden="1">'[5]#REF!'!#REF!</definedName>
    <definedName name="_TOT1">[7]BAU!#REF!</definedName>
    <definedName name="_工程名称">[9]Sheet2!$A$3</definedName>
    <definedName name="·">'[10]#REF!'!$W$46</definedName>
    <definedName name="A_4000_8001">[4]LIST!#REF!</definedName>
    <definedName name="A11D_4">[4]LIST!#REF!</definedName>
    <definedName name="A19AAF_44">[4]LIST!#REF!</definedName>
    <definedName name="A19ACC_9101">[4]LIST!#REF!</definedName>
    <definedName name="A19ADC_9200">[4]LIST!#REF!</definedName>
    <definedName name="A19BAC_3">[4]LIST!#REF!</definedName>
    <definedName name="A19DAC_9001">[4]LIST!#REF!</definedName>
    <definedName name="A250HK_1">[4]LIST!#REF!</definedName>
    <definedName name="A25AN_9">[4]LIST!$B$5:$E$5</definedName>
    <definedName name="A27A1N11">[4]LIST!#REF!</definedName>
    <definedName name="A27A1N12">[4]LIST!#REF!</definedName>
    <definedName name="A27A2N11">[4]LIST!#REF!</definedName>
    <definedName name="A27A2N12">[4]LIST!#REF!</definedName>
    <definedName name="A27AA_9250">[4]LIST!#REF!</definedName>
    <definedName name="A27AA_9300">[4]LIST!#REF!</definedName>
    <definedName name="A27AE_9250">[4]LIST!#REF!</definedName>
    <definedName name="A27AE_9300">[4]LIST!#REF!</definedName>
    <definedName name="A28AA_9007">[4]LIST!$B$7:$E$7</definedName>
    <definedName name="A28AA_9118">[4]LIST!$B$8:$E$8</definedName>
    <definedName name="A36AGA_9102">[4]LIST!#REF!</definedName>
    <definedName name="A36AGA_9103">[4]LIST!#REF!</definedName>
    <definedName name="A36AHA_9108">[4]LIST!#REF!</definedName>
    <definedName name="A99B_9100">[4]LIST!#REF!</definedName>
    <definedName name="A99D_9100">[4]LIST!#REF!</definedName>
    <definedName name="A99L_9100">[4]LIST!#REF!</definedName>
    <definedName name="A99L_9101">[4]LIST!#REF!</definedName>
    <definedName name="A99L_9200">[4]LIST!#REF!</definedName>
    <definedName name="A99R_9100">[4]LIST!#REF!</definedName>
    <definedName name="actuator1">[11]Combo!$AV$1:$AV$14</definedName>
    <definedName name="actuator2">[11]Combo!$AW$1:$AW$34</definedName>
    <definedName name="actuator3">[11]Combo!$AY$1:$AY$12</definedName>
    <definedName name="actuator4">[11]Combo!$AZ$1:$AZ$28</definedName>
    <definedName name="actuator5">[11]Combo!$BB$1:$BB$5</definedName>
    <definedName name="actuator6">[11]Combo!$AX$1:$AX$34</definedName>
    <definedName name="actuator7">[11]Combo!$BA$1:$BA$16</definedName>
    <definedName name="actuatoracc1">[11]Combo!$BC$1:$BC$2</definedName>
    <definedName name="actuatoracc2">[11]Combo!$BD$1:$BD$3</definedName>
    <definedName name="actuatoracc3">[11]Combo!$BE$1:$BE$3</definedName>
    <definedName name="ADD_TOFR">'[1]#REF!'!$W$73</definedName>
    <definedName name="airflowswitch">[11]Combo!$R$1:$R$2</definedName>
    <definedName name="altsys_replace" hidden="1">{"RPTBAL",#N/A,FALSE,"00";"RPTCFLOW",#N/A,FALSE,"00";"RPTINC",#N/A,FALSE,"00";"RPTINVEST",#N/A,FALSE,"00";"RPTMEI",#N/A,FALSE,"00";"RPTMISC",#N/A,FALSE,"00";"RPTORD",#N/A,FALSE,"00";"RPTOVHD",#N/A,FALSE,"00";"RPTPPE",#N/A,FALSE,"00";"RPTYEWCAP",#N/A,FALSE,"00"}</definedName>
    <definedName name="BALANCE">'[5]#REF!'!#REF!</definedName>
    <definedName name="BD_2812_5200">[4]LIST!#REF!</definedName>
    <definedName name="BD_2912_5200">[4]LIST!#REF!</definedName>
    <definedName name="BD_3012_5200">[4]LIST!#REF!</definedName>
    <definedName name="BD_3112_5200">[4]LIST!#REF!</definedName>
    <definedName name="BD_3212_5200">[4]LIST!$B$9:$E$9</definedName>
    <definedName name="bg_charge">[12]Sheet9!$I$58</definedName>
    <definedName name="biao">[13]Combo!$BA$1:$BA$47</definedName>
    <definedName name="biaoge2">[13]Combo!$BB$1:$BB$47</definedName>
    <definedName name="BM_2812_3300">[4]LIST!$B$11:$E$11</definedName>
    <definedName name="BM_2818_3300">[4]LIST!$B$12:$E$12</definedName>
    <definedName name="BM_2912_3300">[4]LIST!$B$13:$E$13</definedName>
    <definedName name="BM_2918_3300">[4]LIST!$B$14:$E$14</definedName>
    <definedName name="BM_3012_3300">[4]LIST!$B$17:$E$17</definedName>
    <definedName name="BM_3018_3300">[4]LIST!$B$18:$E$18</definedName>
    <definedName name="bo_num">[12]Sheet9!$C$17</definedName>
    <definedName name="BSD">[3]BAU!$A$2:$N$90</definedName>
    <definedName name="buttervalve1">[14]Combo!$BA$1:$BA$51</definedName>
    <definedName name="buttervalve2">[14]Combo!$BB$1:$BB$47</definedName>
    <definedName name="buttervalve3">[11]Combo!$AR$1:$AR$12</definedName>
    <definedName name="buttervalve4">[11]Combo!$AS$1:$AS$12</definedName>
    <definedName name="carbondioxide">[11]Combo!$U$1:$U$6</definedName>
    <definedName name="carbonmonoxide">[11]Combo!$V$1:$V$8</definedName>
    <definedName name="cctvnvr">[11]Combo!$DA$1:$DA$13</definedName>
    <definedName name="cctvsoftware">[11]Combo!$CZ$1:$CZ$3</definedName>
    <definedName name="CHECKBAL">'[1]#REF!'!$W$107</definedName>
    <definedName name="CON">'[15]BA-Pl'!$K$1:$K$65536</definedName>
    <definedName name="controllerdx">[11]Combo!$CC$1:$CC$3</definedName>
    <definedName name="controllerdxacc">[11]Combo!$CD$1:$CD$3</definedName>
    <definedName name="controllerfcu">[11]Combo!$CO$1:$CO$7</definedName>
    <definedName name="controllerfec">[11]Combo!$BY$1:$BY$4</definedName>
    <definedName name="controllerfx06">[11]Combo!$BR$1:$BR$3</definedName>
    <definedName name="controllerfx06acc">[11]Combo!$BS$1:$BS$4</definedName>
    <definedName name="controllerfx14">[11]Combo!$BT$1:$BT$6</definedName>
    <definedName name="controllerfx14acc">[11]Combo!$BU$1:$BU$4</definedName>
    <definedName name="controllerrelay">[11]Combo!$CG$1:$CG$4</definedName>
    <definedName name="controllertec">[11]Combo!$CB$1:$CB$11</definedName>
    <definedName name="controllervav">[11]Combo!$CH$1:$CH$11</definedName>
    <definedName name="COST">[4]LIST!$A$3:$E$210</definedName>
    <definedName name="CPD">[3]BAU!#REF!</definedName>
    <definedName name="cqu">[16]点表!$J$1:$J$65536</definedName>
    <definedName name="D">[17]点表!#REF!,[17]点表!#REF!,[17]点表!$D$1:$D$65536</definedName>
    <definedName name="D27AA_9100">[4]LIST!$B$19:$E$19</definedName>
    <definedName name="D27AB_9100">[4]LIST!$B$20:$E$20</definedName>
    <definedName name="D27AE_9100">[4]LIST!$B$21:$E$21</definedName>
    <definedName name="D27AF_9100">[4]LIST!$B$22:$E$22</definedName>
    <definedName name="D27WA_9100">[4]LIST!#REF!</definedName>
    <definedName name="D27WB_9100">[4]LIST!$B$25:$E$25</definedName>
    <definedName name="D27WE_9100">[4]LIST!#REF!</definedName>
    <definedName name="D27WF_9100">[4]LIST!$B$26:$E$26</definedName>
    <definedName name="damper1">[11]Combo!$AB$1:$AB$8</definedName>
    <definedName name="damper2">[11]Combo!$AC$1:$AC$14</definedName>
    <definedName name="dampervav">[11]Combo!$AD$1:$AD$2</definedName>
    <definedName name="DC_9100_8054">[4]LIST!$B$27:$E$27</definedName>
    <definedName name="DC_9100_8154">[4]LIST!$B$28:$E$28</definedName>
    <definedName name="DH400ACDCI">[4]LIST!#REF!</definedName>
    <definedName name="DIFFCGS">'[5]#REF!'!#REF!</definedName>
    <definedName name="DIFFINV">'[5]#REF!'!#REF!</definedName>
    <definedName name="DIFFRECV">'[5]#REF!'!#REF!</definedName>
    <definedName name="doc_cost">[12]Sheet9!#REF!</definedName>
    <definedName name="DR_9100_8054">[4]LIST!$B$29:$E$29</definedName>
    <definedName name="DR_9101_8024">[4]LIST!$B$30:$E$30</definedName>
    <definedName name="ducthumidity">[11]Combo!$I$1:$I$4</definedName>
    <definedName name="ductpress">[11]Combo!$P$1:$P$33</definedName>
    <definedName name="ductpresscontrol">[11]Combo!$M$1:$M$5</definedName>
    <definedName name="ducttemp">[11]Combo!$C$1:$C$12</definedName>
    <definedName name="ducttempcontrol">[11]Combo!$H$1:$H$8</definedName>
    <definedName name="ducttemphumi">[11]Combo!$J$1:$J$6</definedName>
    <definedName name="DX_9100_8154">[4]LIST!#REF!</definedName>
    <definedName name="DX_9100_8454">[4]LIST!#REF!</definedName>
    <definedName name="EAF_020_40">[4]LIST!#REF!</definedName>
    <definedName name="EDGL_11">[4]LIST!#REF!</definedName>
    <definedName name="EDGL_12">[4]LIST!#REF!</definedName>
    <definedName name="EDGL_13">[4]LIST!#REF!</definedName>
    <definedName name="EDGL_15">[4]LIST!#REF!</definedName>
    <definedName name="EDGL_21">[4]LIST!#REF!</definedName>
    <definedName name="EDR">[4]LIST!#REF!</definedName>
    <definedName name="EEC">[4]LIST!#REF!</definedName>
    <definedName name="ehtr">[11]Data2!$N$3:$P$10</definedName>
    <definedName name="EKF_020_40">[4]LIST!#REF!</definedName>
    <definedName name="EQ">'[15]BA-Pl'!$I$1:$I$65536</definedName>
    <definedName name="EQA">[17]点表!$I$1:$I$65536</definedName>
    <definedName name="EQU">[16]点表!$I$1:$I$65536</definedName>
    <definedName name="ERR">'[1]#REF!'!$W$161</definedName>
    <definedName name="ERRCODE">'[1]#REF!'!$Z$159</definedName>
    <definedName name="ESGL_11">[4]LIST!#REF!</definedName>
    <definedName name="ESGL_12">[4]LIST!#REF!</definedName>
    <definedName name="ESGL_13">[4]LIST!#REF!</definedName>
    <definedName name="ESGL_15">[4]LIST!$B$33:$E$33</definedName>
    <definedName name="ESGL_21">[4]LIST!#REF!</definedName>
    <definedName name="ESR_PCB_BLK">[4]LIST!#REF!</definedName>
    <definedName name="ESRM">[4]LIST!#REF!</definedName>
    <definedName name="EVF_20_120">[4]LIST!#REF!</definedName>
    <definedName name="EVF_20_40">[4]LIST!#REF!</definedName>
    <definedName name="expansioniom">[11]Combo!$BZ$1:$BZ$8</definedName>
    <definedName name="expansionxp">[11]Combo!$CE$1:$CE$5</definedName>
    <definedName name="EXPORT">'[1]#REF!'!$W$90</definedName>
    <definedName name="F61KB_11">[4]LIST!#REF!</definedName>
    <definedName name="F61KB_9001">[4]LIST!#REF!</definedName>
    <definedName name="F61MB_1">[4]LIST!#REF!</definedName>
    <definedName name="F61MB_9100">[4]LIST!#REF!</definedName>
    <definedName name="F62AA_8">[4]LIST!#REF!</definedName>
    <definedName name="F62AA_9001">[4]LIST!#REF!</definedName>
    <definedName name="FA_3100_7916">[4]LIST!#REF!</definedName>
    <definedName name="FA_3140_7916">[4]LIST!#REF!</definedName>
    <definedName name="Factor">[11]Data2!$H$3:$I$14</definedName>
    <definedName name="fanflow1">[11]Data2!$D$3:$E$7</definedName>
    <definedName name="fanflow2">[11]Data2!$D$9:$E$12</definedName>
    <definedName name="flow">[11]Data2!$B$3:$C$12</definedName>
    <definedName name="fret_cost">[12]Sheet9!#REF!</definedName>
    <definedName name="Fsize1">[11]Data2!$R$3:$U$8</definedName>
    <definedName name="fsize2">[11]Data2!$U$3:$V$8</definedName>
    <definedName name="fsize3">[11]Data2!$U$9:$V$14</definedName>
    <definedName name="gateway">[11]Combo!$BI$1:$BI$4</definedName>
    <definedName name="gatewayacc">[11]Combo!$BJ$1:$BJ$4</definedName>
    <definedName name="GM_24">[4]LIST!#REF!</definedName>
    <definedName name="GM220_">[4]LIST!#REF!</definedName>
    <definedName name="HC_8803_8032">[4]LIST!#REF!</definedName>
    <definedName name="HIDECOL">'[5]#REF!'!#REF!</definedName>
    <definedName name="HS" hidden="1">{"RPTBAL",#N/A,FALSE,"00";"RPTCFLOW",#N/A,FALSE,"00";"RPTINC",#N/A,FALSE,"00";"RPTINVEST",#N/A,FALSE,"00";"RPTMEI",#N/A,FALSE,"00";"RPTMISC",#N/A,FALSE,"00";"RPTORD",#N/A,FALSE,"00";"RPTOVHD",#N/A,FALSE,"00";"RPTPPE",#N/A,FALSE,"00";"RPTYEWCAP",#N/A,FALSE,"00"}</definedName>
    <definedName name="HS700VT1" hidden="1">{"RPTBAL",#N/A,FALSE,"00";"RPTCFLOW",#N/A,FALSE,"00";"RPTINC",#N/A,FALSE,"00";"RPTINVEST",#N/A,FALSE,"00";"RPTMEI",#N/A,FALSE,"00";"RPTMISC",#N/A,FALSE,"00";"RPTORD",#N/A,FALSE,"00";"RPTOVHD",#N/A,FALSE,"00";"RPTPPE",#N/A,FALSE,"00";"RPTYEWCAP",#N/A,FALSE,"00"}</definedName>
    <definedName name="HVP" hidden="1">{"RPTBAL",#N/A,FALSE,"00";"RPTCFLOW",#N/A,FALSE,"00";"RPTINC",#N/A,FALSE,"00";"RPTINVEST",#N/A,FALSE,"00";"RPTMEI",#N/A,FALSE,"00";"RPTMISC",#N/A,FALSE,"00";"RPTORD",#N/A,FALSE,"00";"RPTOVHD",#N/A,FALSE,"00";"RPTPPE",#N/A,FALSE,"00";"RPTYEWCAP",#N/A,FALSE,"00"}</definedName>
    <definedName name="IFCalarm">[11]Combo!$DP$1:$DP$2</definedName>
    <definedName name="IFCalarm2">[11]Combo!$DQ$1:$DQ$2</definedName>
    <definedName name="IFCbase1">[11]Combo!$DL$1:$DL$3</definedName>
    <definedName name="IFCbase2">[11]Combo!$DM$1:$DM$3</definedName>
    <definedName name="IFCbattery">[11]Combo!$DG$1:$DG$3</definedName>
    <definedName name="IFCbutton">[11]Combo!$DO$1:$DO$2</definedName>
    <definedName name="IFCcpu1">[11]Combo!$DD$1:$DD$3</definedName>
    <definedName name="IFCcpu2">[11]Combo!$DE$1:$DE$2</definedName>
    <definedName name="IFCdisp1">[11]Combo!$DS$1:$DS$2</definedName>
    <definedName name="IFCdisp2">[11]Combo!$DT$1:$DT$2</definedName>
    <definedName name="IFChand1">[11]Combo!$DN$1:$DN$2</definedName>
    <definedName name="IFClcd">[11]Combo!$DF$1:$DF$3</definedName>
    <definedName name="IFCnet2">[11]Combo!$DR$1:$DR$8</definedName>
    <definedName name="IFCnet3">[11]Combo!$DX$1:$DX$2</definedName>
    <definedName name="IFCsmoke1">[11]Combo!$DH$1:$DH$3</definedName>
    <definedName name="IFCsmoke2">[11]Combo!$DI$1:$DI$3</definedName>
    <definedName name="IFCsoftware1">[11]Combo!$DU$1:$DU$3</definedName>
    <definedName name="IFCsoftware2">[11]Combo!$DV$1:$DV$2</definedName>
    <definedName name="IFCsoftware3">[11]Combo!$DW$1:$DW$3</definedName>
    <definedName name="IFCtemp1">[11]Combo!$DJ$1:$DJ$3</definedName>
    <definedName name="IFCtemp2">[11]Combo!$DK$1:$DK$3</definedName>
    <definedName name="II">[17]点表!#REF!,[17]点表!#REF!,[17]点表!$I$1:$I$65536</definedName>
    <definedName name="IMPORT">'[1]#REF!'!$BB$4</definedName>
    <definedName name="indoorhumidity">[11]Combo!$K$1:$K$2</definedName>
    <definedName name="indoortemp">[11]Combo!$D$1:$D$21</definedName>
    <definedName name="indoortempacc">[11]Combo!$E$1:$E$2</definedName>
    <definedName name="indoortemphumi">[11]Combo!$L$1:$L$10</definedName>
    <definedName name="INPUT">'[5]#REF!'!#REF!</definedName>
    <definedName name="install_cost">[12]Sheet9!#REF!</definedName>
    <definedName name="Insurance">[12]Sheet9!#REF!</definedName>
    <definedName name="ISD">[3]BAU!#REF!</definedName>
    <definedName name="IU_9100_8102">[4]LIST!#REF!</definedName>
    <definedName name="J672C0308EU33">[4]LIST!#REF!</definedName>
    <definedName name="J672C0309EU33">[4]LIST!#REF!</definedName>
    <definedName name="J691C0307EU33">[4]LIST!#REF!</definedName>
    <definedName name="J691C0308EU33">[4]LIST!$B$35:$E$35</definedName>
    <definedName name="J691C0309EU33">[4]LIST!#REF!</definedName>
    <definedName name="J773C0335EU33">[4]LIST!$B$36:$E$36</definedName>
    <definedName name="J773C0336EU33">[4]LIST!$B$37:$E$37</definedName>
    <definedName name="JJ">[17]点表!#REF!,[17]点表!#REF!,[17]点表!$J$1:$J$65536</definedName>
    <definedName name="LIST">[18]DATA!$A$5:$L$277</definedName>
    <definedName name="list3">[11]DATA!$K$1:$L$65536</definedName>
    <definedName name="M_130_8001">[4]LIST!$B$38:$E$38</definedName>
    <definedName name="M_130_8201">[4]LIST!$B$39:$E$39</definedName>
    <definedName name="M_150_8001">[4]LIST!$B$40:$E$40</definedName>
    <definedName name="M_150_8201">[4]LIST!$B$41:$E$41</definedName>
    <definedName name="manpower_site">[12]Sheet9!#REF!</definedName>
    <definedName name="MENU">'[1]#REF!'!$W$49:$AB$49</definedName>
    <definedName name="moa">[11]Data2!$X$2:$Y$21</definedName>
    <definedName name="Model">[4]LIST!$A$3:$E$215</definedName>
    <definedName name="MOV_LEFT">'[1]#REF!'!$W$83</definedName>
    <definedName name="MT_3000_7000">[4]LIST!$B$42:$E$42</definedName>
    <definedName name="NCU">[4]LIST!#REF!</definedName>
    <definedName name="NMV24_D">[4]LIST!#REF!</definedName>
    <definedName name="NT">[4]LIST!#REF!</definedName>
    <definedName name="office_exp">[12]Sheet9!#REF!</definedName>
    <definedName name="OLE_LINK2">[19]报价!$B$48</definedName>
    <definedName name="outdoorhumidity">[11]Combo!$F$1:$F$3</definedName>
    <definedName name="outdoortemp">[11]Combo!$G$1:$G$4</definedName>
    <definedName name="OUTPUT">'[5]#REF!'!#REF!</definedName>
    <definedName name="P32AC_2">[4]LIST!#REF!</definedName>
    <definedName name="P33AB_9201">[4]LIST!#REF!</definedName>
    <definedName name="P74FA_9700">[4]LIST!$B$59:$E$59</definedName>
    <definedName name="P74JA_3">[4]LIST!$B$60:$E$60</definedName>
    <definedName name="P99V_9300">[4]LIST!$B$62:$E$62</definedName>
    <definedName name="panel">[20]Combo!$CY$1:$CY$4</definedName>
    <definedName name="PD">'[1]#REF!'!$Z$45</definedName>
    <definedName name="PDDATA">'[1]#REF!'!#REF!</definedName>
    <definedName name="PDFORM">'[5]#REF!'!#REF!</definedName>
    <definedName name="PDOUTPUT">'[1]#REF!'!$A$1:$P$447</definedName>
    <definedName name="PLAN" hidden="1">[21]확정실적!#REF!</definedName>
    <definedName name="PLAN1">[21]확정실적!#REF!</definedName>
    <definedName name="PLAN2">[21]확정실적!#REF!</definedName>
    <definedName name="PLAN3">[21]확정실적!#REF!</definedName>
    <definedName name="PLAN4">[21]확정실적!#REF!</definedName>
    <definedName name="power1">[11]Combo!$Y$1:$Y$6</definedName>
    <definedName name="power2">[11]Combo!$Z$1:$Z$5</definedName>
    <definedName name="power3">[11]Combo!$X$1:$X$8</definedName>
    <definedName name="power4">[11]Combo!$AA$1:$AA$6</definedName>
    <definedName name="pressurevav">[11]Combo!$CJ$1:$CJ$2</definedName>
    <definedName name="PRINT_AREA_MI">[4]LIST!#REF!</definedName>
    <definedName name="PS_9101_8001">[4]LIST!$B$63:$E$63</definedName>
    <definedName name="PS_9101_8002">[4]LIST!$B$74:$E$74</definedName>
    <definedName name="PS_9101_8003">[4]LIST!#REF!</definedName>
    <definedName name="Q">[17]点表!#REF!</definedName>
    <definedName name="QUA">'[15]BA-Pl'!$J$1:$J$65536</definedName>
    <definedName name="QUAC">'[15]BA-Pl'!$L$1:$L$65536</definedName>
    <definedName name="RA_3000_7614">[4]LIST!$B$81:$E$81</definedName>
    <definedName name="RA_3041_7614">[4]LIST!$B$83:$E$83</definedName>
    <definedName name="RA_3100_7614">[4]LIST!$B$84:$E$84</definedName>
    <definedName name="RA_3141_7614">[4]LIST!#REF!</definedName>
    <definedName name="RATE">'[5]#REF!'!$C$4*1000</definedName>
    <definedName name="RMC000000000000">'[5]#REF!'!#REF!</definedName>
    <definedName name="RMENU">'[1]#REF!'!$W$55:$AC$55</definedName>
    <definedName name="RMENU2">'[1]#REF!'!$AE$55</definedName>
    <definedName name="RPS">[4]LIST!#REF!</definedName>
    <definedName name="RPTPP_E">'[5]#REF!'!#REF!</definedName>
    <definedName name="RPTRATIO">'[5]#REF!'!#REF!</definedName>
    <definedName name="RS_9100_8100">[4]LIST!#REF!</definedName>
    <definedName name="RS_9100_8103">[4]LIST!#REF!</definedName>
    <definedName name="S1_">[4]LIST!#REF!</definedName>
    <definedName name="S2_">[4]LIST!#REF!</definedName>
    <definedName name="S27A_9250">[4]LIST!$B$86:$E$86</definedName>
    <definedName name="S27A_9300">[4]LIST!$B$87:$E$87</definedName>
    <definedName name="S27A1">[4]LIST!#REF!</definedName>
    <definedName name="S27A2">[4]LIST!#REF!</definedName>
    <definedName name="S27A3">[4]LIST!#REF!</definedName>
    <definedName name="S27E_9250">[4]LIST!#REF!</definedName>
    <definedName name="S27E_9300">[4]LIST!$B$88:$E$88</definedName>
    <definedName name="samples" hidden="1">{"RPTBAL",#N/A,FALSE,"00";"RPTCFLOW",#N/A,FALSE,"00";"RPTINC",#N/A,FALSE,"00";"RPTINVEST",#N/A,FALSE,"00";"RPTMEI",#N/A,FALSE,"00";"RPTMISC",#N/A,FALSE,"00";"RPTORD",#N/A,FALSE,"00";"RPTOVHD",#N/A,FALSE,"00";"RPTPPE",#N/A,FALSE,"00";"RPTYEWCAP",#N/A,FALSE,"00"}</definedName>
    <definedName name="securityacc">[11]Combo!$CY$1:$CY$3</definedName>
    <definedName name="securitycontroller">[11]Combo!$CV$1:$CV$3</definedName>
    <definedName name="securityenclosure">[11]Combo!$CX$1:$CX$5</definedName>
    <definedName name="securityIO">[11]Combo!$CW$1:$CW$7</definedName>
    <definedName name="securitysoft1">[11]Combo!$CQ$1:$CQ$2</definedName>
    <definedName name="securitysoft1integration">[11]Combo!$CS$1:$CS$16</definedName>
    <definedName name="securitysoft1option">[11]Combo!$CR$1:$CR$2</definedName>
    <definedName name="SM_9100_8101">[4]LIST!#REF!</definedName>
    <definedName name="SM24_S">[4]LIST!#REF!</definedName>
    <definedName name="SM24_SRS">[4]LIST!$B$93:$E$93</definedName>
    <definedName name="softwareads">[11]Combo!$BL$1:$BL$7</definedName>
    <definedName name="softwareede">[11]Combo!$BN$1:$BN$12</definedName>
    <definedName name="softwarem3i">[11]Combo!$BM$1:$BM$2</definedName>
    <definedName name="softwaremtool">[11]Combo!$BK$1:$BK$5</definedName>
    <definedName name="solenoidvalve">[14]Combo!$AZ$1:$AZ$6</definedName>
    <definedName name="supervisornae">[11]Combo!$BF$1:$BF$15</definedName>
    <definedName name="supervisornaeacc">[11]Combo!$BG$1:$BG$2</definedName>
    <definedName name="SX_9100_8101">[4]LIST!$B$95:$E$95</definedName>
    <definedName name="sys_num">[12]Sheet9!$C$15</definedName>
    <definedName name="T_120">[4]LIST!$B$96:$E$96</definedName>
    <definedName name="T_151">[4]LIST!$B$97:$E$97</definedName>
    <definedName name="T_152">[4]LIST!$B$99:$E$99</definedName>
    <definedName name="T_220">[4]LIST!$B$101:$E$101</definedName>
    <definedName name="T_251">[4]LIST!$B$102:$E$102</definedName>
    <definedName name="T_252">[4]LIST!$B$103:$E$103</definedName>
    <definedName name="T_421">[4]LIST!$B$104:$E$104</definedName>
    <definedName name="T_422">[4]LIST!#REF!</definedName>
    <definedName name="T_501">[4]LIST!#REF!</definedName>
    <definedName name="T_502">[4]LIST!$B$105:$E$105</definedName>
    <definedName name="TC_8800_8001">[4]LIST!$B$106:$E$106</definedName>
    <definedName name="TC_8800_8002">[4]LIST!$B$107:$E$107</definedName>
    <definedName name="TC_8801_8001">[4]LIST!$B$108:$E$108</definedName>
    <definedName name="TC_8801_8002">[4]LIST!$B$111:$E$111</definedName>
    <definedName name="TC_8801_8900">[4]LIST!$B$112:$E$112</definedName>
    <definedName name="TC_8801_8910">[4]LIST!$B$120:$E$120</definedName>
    <definedName name="TC_8803_8051">[4]LIST!#REF!</definedName>
    <definedName name="TC_8803_8072">[4]LIST!#REF!</definedName>
    <definedName name="TE_6000_100_TE_6001_3_WZ_1000_2">[4]LIST!#REF!</definedName>
    <definedName name="TE_6000_100_TE_6001_3_WZ_1000_5">[4]LIST!#REF!</definedName>
    <definedName name="TE_6000_4_GRD">[4]LIST!#REF!</definedName>
    <definedName name="TE_6000_4_TE_6001_1">[4]LIST!#REF!</definedName>
    <definedName name="TE_6000_4_TE_6001_2">[4]LIST!#REF!</definedName>
    <definedName name="TE_6311P_1">[4]LIST!#REF!</definedName>
    <definedName name="TE_6312P_1">[4]LIST!#REF!</definedName>
    <definedName name="TE_6313P_1">[4]LIST!#REF!</definedName>
    <definedName name="TE_6314P_1">[4]LIST!#REF!</definedName>
    <definedName name="TE_8800_8002">[4]LIST!#REF!</definedName>
    <definedName name="terminal">[11]Combo!$CF$1:$CF$2</definedName>
    <definedName name="thermostatfcu">[11]Combo!$CK$1:$CK$32</definedName>
    <definedName name="thermostatfcu2">[11]Combo!$CL$1:$CL$13</definedName>
    <definedName name="thermostatfcunet">[11]Combo!$CP$1:$CP$4</definedName>
    <definedName name="thermostattemperature">[11]Combo!$CM$1:$CM$3</definedName>
    <definedName name="thermostatvav">[11]Combo!$CI$1:$CI$9</definedName>
    <definedName name="TOT">[3]BAU!#REF!</definedName>
    <definedName name="total_de">[12]Sheet9!$F$34</definedName>
    <definedName name="total_pack">[12]Sheet9!#REF!</definedName>
    <definedName name="Transicoil">[4]LIST!$E$5:$E$208</definedName>
    <definedName name="TS_9100_8212">[4]LIST!#REF!</definedName>
    <definedName name="TS_9100_8213">[4]LIST!#REF!</definedName>
    <definedName name="TS_9100_8412">[4]LIST!#REF!</definedName>
    <definedName name="U.S.A.">[4]LIST!$C$5:$C$209</definedName>
    <definedName name="UNIT">'[1]#REF!'!#REF!</definedName>
    <definedName name="US">'[1]#REF!'!$BB$2</definedName>
    <definedName name="VA_7100_8001">[4]LIST!#REF!</definedName>
    <definedName name="VA_7102_8001">[4]LIST!#REF!</definedName>
    <definedName name="VA_7150_8001">[4]LIST!#REF!</definedName>
    <definedName name="VA_7152_8001">[4]LIST!#REF!</definedName>
    <definedName name="VA_7200_8001">[4]LIST!$B$122:$E$122</definedName>
    <definedName name="VA_7202_8001">[4]LIST!$B$123:$E$123</definedName>
    <definedName name="VA_7210_8001">[4]LIST!$B$124:$E$124</definedName>
    <definedName name="VA_7212_8001">[4]LIST!$B$126:$E$126</definedName>
    <definedName name="VA_7310_8001">[4]LIST!$B$128:$E$128</definedName>
    <definedName name="VA_7312_8001">[4]LIST!$B$130:$E$130</definedName>
    <definedName name="VA_7400_8001">[4]LIST!$B$135:$E$135</definedName>
    <definedName name="VA_7400_8915">[4]LIST!$B$137:$E$137</definedName>
    <definedName name="Valve_2way">'[2]#REF!'!#REF!</definedName>
    <definedName name="Valve_3way">'[2]#REF!'!#REF!</definedName>
    <definedName name="valve100">[11]Combo!$AN$1:$AN$6</definedName>
    <definedName name="valve125">[11]Combo!$AO$1:$AO$4</definedName>
    <definedName name="valve15">[11]Combo!$AE$1:$AE$6</definedName>
    <definedName name="valve150">[11]Combo!$AP$1:$AP$4</definedName>
    <definedName name="valve20">[11]Combo!$AF$1:$AF$6</definedName>
    <definedName name="valve25">[11]Combo!$AG$1:$AG$8</definedName>
    <definedName name="valve32">[11]Combo!$AH$1:$AH$8</definedName>
    <definedName name="valve40">[11]Combo!$AI$1:$AI$8</definedName>
    <definedName name="valve50">[11]Combo!$AJ$1:$AJ$9</definedName>
    <definedName name="valve65">[11]Combo!$AK$1:$AK$7</definedName>
    <definedName name="valve80">[11]Combo!$AM$1:$AM$7</definedName>
    <definedName name="valvefcu">[11]Combo!$CN$1:$CN$5</definedName>
    <definedName name="valvemix1">[11]Combo!$AL$1:$AL$24</definedName>
    <definedName name="valvemix2">[11]Combo!$AQ$1:$AQ$10</definedName>
    <definedName name="VB_5000_8106">[4]LIST!$B$139:$E$139</definedName>
    <definedName name="VB_5000_8131">[4]LIST!$B$141:$E$141</definedName>
    <definedName name="VB_5000_8154">[4]LIST!$B$142:$E$142</definedName>
    <definedName name="VB_5239_1070">[4]LIST!#REF!</definedName>
    <definedName name="VB_5440_1050">[4]LIST!#REF!</definedName>
    <definedName name="VB_5440_1060">[4]LIST!#REF!</definedName>
    <definedName name="VB_5440_2070">[4]LIST!$B$146:$E$146</definedName>
    <definedName name="VB_5440_2080">[4]LIST!#REF!</definedName>
    <definedName name="VB_5840_1050">[4]LIST!$B$151:$E$151</definedName>
    <definedName name="VB_5840_1060">[4]LIST!$B$152:$E$152</definedName>
    <definedName name="VB_5840_2070">[4]LIST!$B$153:$E$153</definedName>
    <definedName name="VB_5840_2080">[4]LIST!$B$154:$E$154</definedName>
    <definedName name="VB_7216_2108">[4]LIST!$B$155:$E$155</definedName>
    <definedName name="VB_7216_2109">[4]LIST!$B$157:$E$157</definedName>
    <definedName name="VB_7216_2110">[4]LIST!$B$158:$E$158</definedName>
    <definedName name="VB_7216_2111">[4]LIST!$B$159:$E$159</definedName>
    <definedName name="VB_7249_1070">[4]LIST!$B$160:$E$160</definedName>
    <definedName name="VB_7249_1080">[4]LIST!$B$163:$E$163</definedName>
    <definedName name="VB_7249_2090">[4]LIST!$B$164:$E$164</definedName>
    <definedName name="VB_7816_2108">[4]LIST!$B$165:$E$165</definedName>
    <definedName name="VB_7816_2109">[4]LIST!$B$166:$E$166</definedName>
    <definedName name="VB_7816_2110">[4]LIST!$B$174:$E$174</definedName>
    <definedName name="VB_7816_2111">[4]LIST!$B$175:$E$175</definedName>
    <definedName name="w11h">[11]Data2!$E$19:$N$26</definedName>
    <definedName name="w11hh">[11]Data2!$E$21:$N$26</definedName>
    <definedName name="w11v">[11]Data2!$B$22:$D$26</definedName>
    <definedName name="w12h">[11]Data2!$E$19:$N$31</definedName>
    <definedName name="w12hh">[11]Data2!$E$21:$N$31</definedName>
    <definedName name="w12v">[11]Data2!$B$27:$D$31</definedName>
    <definedName name="w21h">[11]Data2!$E$33:$N$40</definedName>
    <definedName name="w21hh">[11]Data2!$E$35:$N$40</definedName>
    <definedName name="w21v">[11]Data2!$B$36:$D$40</definedName>
    <definedName name="w22h">[11]Data2!$E$33:$N$45</definedName>
    <definedName name="w22hh">[11]Data2!$E$35:$N$45</definedName>
    <definedName name="w22v">[11]Data2!$B$41:$D$45</definedName>
    <definedName name="W27A_9100">[4]LIST!$B$176:$E$176</definedName>
    <definedName name="W27A_9150">[4]LIST!$B$177:$E$177</definedName>
    <definedName name="W27E_9100">[4]LIST!$B$178:$E$178</definedName>
    <definedName name="W27N11">[4]LIST!#REF!</definedName>
    <definedName name="W27N12">[4]LIST!#REF!</definedName>
    <definedName name="W27N21">[4]LIST!#REF!</definedName>
    <definedName name="w31h">[11]Data2!$E$47:$N$54</definedName>
    <definedName name="w31hh">[11]Data2!$E$49:$N$54</definedName>
    <definedName name="w31v">[11]Data2!$B$50:$D$54</definedName>
    <definedName name="w32h">[11]Data2!$E$47:$N$59</definedName>
    <definedName name="w32hh">[11]Data2!$E$49:$N$59</definedName>
    <definedName name="w32v">[11]Data2!$B$55:$D$59</definedName>
    <definedName name="w41h">[11]Data2!$E$61:$N$68</definedName>
    <definedName name="w41hh">[11]Data2!$E$63:$N$68</definedName>
    <definedName name="w41v">[11]Data2!$B$64:$D$68</definedName>
    <definedName name="W42AA_1">[4]LIST!#REF!</definedName>
    <definedName name="w42h">[11]Data2!$E$61:$N$73</definedName>
    <definedName name="w42hh">[11]Data2!$E$63:$N$73</definedName>
    <definedName name="w42v">[11]Data2!$B$69:$D$73</definedName>
    <definedName name="w51h">[11]Data2!$E$75:$N$82</definedName>
    <definedName name="w51hh">[11]Data2!$E$77:$N$82</definedName>
    <definedName name="w51v">[11]Data2!$B$78:$D$82</definedName>
    <definedName name="w52h">[11]Data2!$E$75:$N$87</definedName>
    <definedName name="w52hh">[11]Data2!$E$77:$N$87</definedName>
    <definedName name="w52v">[11]Data2!$B$83:$D$87</definedName>
    <definedName name="w61h">[11]Data2!$E$89:$P$96</definedName>
    <definedName name="w61hh">[11]Data2!$E$91:$P$96</definedName>
    <definedName name="w61v">[11]Data2!$B$92:$D$96</definedName>
    <definedName name="w62h">[11]Data2!$E$89:$P$101</definedName>
    <definedName name="w62hh">[11]Data2!$E$91:$P$101</definedName>
    <definedName name="w62v">[11]Data2!$B$97:$D$101</definedName>
    <definedName name="W99D_9100">[4]LIST!#REF!</definedName>
    <definedName name="W99R_9100">[4]LIST!#REF!</definedName>
    <definedName name="waterflow">[11]Combo!$S$1:$S$4</definedName>
    <definedName name="waterflowswitch">[11]Combo!$Q$1:$Q$5</definedName>
    <definedName name="waterlevel">[11]Combo!$T$1:$T$12</definedName>
    <definedName name="waterpress">[11]Combo!$N$1:$N$16</definedName>
    <definedName name="watertemp">[11]Combo!$A$1:$A$10</definedName>
    <definedName name="watertempacc">[11]Combo!$B$1:$B$7</definedName>
    <definedName name="WEL14A602R">[4]LIST!#REF!</definedName>
    <definedName name="WEL14A603R">[4]LIST!#REF!</definedName>
    <definedName name="WEL17A601R">[4]LIST!#REF!</definedName>
    <definedName name="wrn.REPORTS." hidden="1">{"RPTBAL",#N/A,FALSE,"00";"RPTCFLOW",#N/A,FALSE,"00";"RPTINC",#N/A,FALSE,"00";"RPTINVEST",#N/A,FALSE,"00";"RPTMEI",#N/A,FALSE,"00";"RPTMISC",#N/A,FALSE,"00";"RPTORD",#N/A,FALSE,"00";"RPTOVHD",#N/A,FALSE,"00";"RPTPPE",#N/A,FALSE,"00";"RPTYEWCAP",#N/A,FALSE,"00"}</definedName>
    <definedName name="XP_9102_8004">[4]LIST!#REF!</definedName>
    <definedName name="XP_9103_8004">[4]LIST!#REF!</definedName>
    <definedName name="XP_9104_8004">[4]LIST!#REF!</definedName>
    <definedName name="XP_9105_8004">[4]LIST!#REF!</definedName>
    <definedName name="XP_9106_8004">[4]LIST!#REF!</definedName>
    <definedName name="xrmacc1">[11]Combo!$DB$1:$DB$13</definedName>
    <definedName name="xrmacc2">[11]Combo!$DC$1:$DC$2</definedName>
    <definedName name="XT_9100_8004">[4]LIST!#REF!</definedName>
    <definedName name="XTM_VWT">[4]LIST!$B$200:$E$200</definedName>
    <definedName name="XTN_VWT">[4]LIST!$B$201:$E$201</definedName>
    <definedName name="Y_121">[4]LIST!$B$202:$E$202</definedName>
    <definedName name="Y_122">[4]LIST!$B$203:$E$203</definedName>
    <definedName name="Y_221">[4]LIST!$B$204:$E$204</definedName>
    <definedName name="Y_222">[4]LIST!$B$205:$E$205</definedName>
    <definedName name="Y_251">[4]LIST!$B$206:$E$206</definedName>
    <definedName name="Y_252">[4]LIST!$B$207:$E$207</definedName>
    <definedName name="Y62HKL_40">[4]LIST!$B$208:$E$208</definedName>
    <definedName name="YEN">'[1]#REF!'!$BB$3</definedName>
    <definedName name="값">'[1]#REF!'!#REF!</definedName>
    <definedName name="背景音乐" hidden="1">{"RPTBAL",#N/A,FALSE,"00";"RPTCFLOW",#N/A,FALSE,"00";"RPTINC",#N/A,FALSE,"00";"RPTINVEST",#N/A,FALSE,"00";"RPTMEI",#N/A,FALSE,"00";"RPTMISC",#N/A,FALSE,"00";"RPTORD",#N/A,FALSE,"00";"RPTOVHD",#N/A,FALSE,"00";"RPTPPE",#N/A,FALSE,"00";"RPTYEWCAP",#N/A,FALSE,"00"}</definedName>
    <definedName name="标书DDC">'[2]#REF!'!$N$1:$N$65536</definedName>
    <definedName name="标书DDC数量">'[2]#REF!'!$O$1:$O$65536</definedName>
    <definedName name="标书传感器">'[2]#REF!'!$L$2:$L$572</definedName>
    <definedName name="标书传感器数量">'[2]#REF!'!$M$2:$M$589</definedName>
    <definedName name="补充传感器">'[2]#REF!'!$L$2:$L$154</definedName>
    <definedName name="补充传感器数量">'[2]#REF!'!$M$2:$M$178</definedName>
    <definedName name="单价101">[22]土建工程综合单价表!#REF!</definedName>
    <definedName name="单价102">[22]土建工程综合单价表!#REF!</definedName>
    <definedName name="单价103">[22]土建工程综合单价表!#REF!</definedName>
    <definedName name="单价104">[22]土建工程综合单价表!#REF!</definedName>
    <definedName name="单价105">[22]土建工程综合单价表!#REF!</definedName>
    <definedName name="单价106">[22]土建工程综合单价表!#REF!</definedName>
    <definedName name="单价107">[22]土建工程综合单价表!#REF!</definedName>
    <definedName name="单价108">[22]土建工程综合单价表!#REF!</definedName>
    <definedName name="单价109">[22]土建工程综合单价表!#REF!</definedName>
    <definedName name="单价2001">[22]土建工程综合单价表!#REF!</definedName>
    <definedName name="单价2002">[22]土建工程综合单价表!#REF!</definedName>
    <definedName name="单价2003">[22]土建工程综合单价表!#REF!</definedName>
    <definedName name="单价2004">[22]土建工程综合单价表!#REF!</definedName>
    <definedName name="单价2005">[22]土建工程综合单价表!#REF!</definedName>
    <definedName name="单价20050">[22]土建工程综合单价表!#REF!</definedName>
    <definedName name="单价2006">[22]土建工程综合单价表!#REF!</definedName>
    <definedName name="单价2007">[22]土建工程综合单价表!#REF!</definedName>
    <definedName name="单价2008">[22]土建工程综合单价表!#REF!</definedName>
    <definedName name="单价2009">[22]土建工程综合单价表!#REF!</definedName>
    <definedName name="单价201">[22]土建工程综合单价表!#REF!</definedName>
    <definedName name="单价2010">[22]土建工程综合单价表!#REF!</definedName>
    <definedName name="单价2011">[22]土建工程综合单价表!#REF!</definedName>
    <definedName name="单价2012">[22]土建工程综合单价表!#REF!</definedName>
    <definedName name="单价2013">[22]土建工程综合单价表!#REF!</definedName>
    <definedName name="单价2014">[22]土建工程综合单价表!#REF!</definedName>
    <definedName name="单价2015">[22]土建工程综合单价表!#REF!</definedName>
    <definedName name="单价2016">[22]土建工程综合单价表!#REF!</definedName>
    <definedName name="单价2017">[22]土建工程综合单价表!#REF!</definedName>
    <definedName name="单价2018">[22]土建工程综合单价表!#REF!</definedName>
    <definedName name="单价2019">[22]土建工程综合单价表!#REF!</definedName>
    <definedName name="单价202">[22]土建工程综合单价表!#REF!</definedName>
    <definedName name="单价2020">[22]土建工程综合单价表!#REF!</definedName>
    <definedName name="单价2021">[22]土建工程综合单价表!#REF!</definedName>
    <definedName name="单价2022">[22]土建工程综合单价表!#REF!</definedName>
    <definedName name="单价2023">[22]土建工程综合单价表!#REF!</definedName>
    <definedName name="单价2024">[22]土建工程综合单价表!#REF!</definedName>
    <definedName name="单价2025">[22]土建工程综合单价表!#REF!</definedName>
    <definedName name="单价2026">[22]土建工程综合单价表!#REF!</definedName>
    <definedName name="单价2027">[22]土建工程综合单价表!#REF!</definedName>
    <definedName name="单价2028">[22]土建工程综合单价表!#REF!</definedName>
    <definedName name="单价2029">[22]土建工程综合单价表!#REF!</definedName>
    <definedName name="单价203">[22]土建工程综合单价表!#REF!</definedName>
    <definedName name="单价2030">[22]土建工程综合单价表!#REF!</definedName>
    <definedName name="单价2031">[22]土建工程综合单价表!#REF!</definedName>
    <definedName name="单价2032">[22]土建工程综合单价表!#REF!</definedName>
    <definedName name="单价2033">[22]土建工程综合单价表!#REF!</definedName>
    <definedName name="单价2034">[22]土建工程综合单价表!#REF!</definedName>
    <definedName name="单价2035">[22]土建工程综合单价表!#REF!</definedName>
    <definedName name="单价2036">[22]土建工程综合单价表!#REF!</definedName>
    <definedName name="单价2037">[22]土建工程综合单价表!#REF!</definedName>
    <definedName name="单价2038">[22]土建工程综合单价表!#REF!</definedName>
    <definedName name="单价2039">[22]土建工程综合单价表!#REF!</definedName>
    <definedName name="单价204">[22]土建工程综合单价表!#REF!</definedName>
    <definedName name="单价2040">[22]土建工程综合单价表!#REF!</definedName>
    <definedName name="单价2041">[22]土建工程综合单价表!#REF!</definedName>
    <definedName name="单价205">[22]土建工程综合单价表!#REF!</definedName>
    <definedName name="单价2050">[22]土建工程综合单价表!#REF!</definedName>
    <definedName name="单价206">[22]土建工程综合单价表!#REF!</definedName>
    <definedName name="单价207">[22]土建工程综合单价表!#REF!</definedName>
    <definedName name="单价208">[22]土建工程综合单价表!#REF!</definedName>
    <definedName name="单价209">[22]土建工程综合单价表!#REF!</definedName>
    <definedName name="单价210">[22]土建工程综合单价表!#REF!</definedName>
    <definedName name="单价211">[22]土建工程综合单价表!#REF!</definedName>
    <definedName name="单价212">[22]土建工程综合单价表!#REF!</definedName>
    <definedName name="单价213">[22]土建工程综合单价表!#REF!</definedName>
    <definedName name="单价214">[22]土建工程综合单价表!#REF!</definedName>
    <definedName name="单价215">[22]土建工程综合单价表!#REF!</definedName>
    <definedName name="单价216">[22]土建工程综合单价表!#REF!</definedName>
    <definedName name="单价217">[22]土建工程综合单价表!#REF!</definedName>
    <definedName name="单价2171">[22]土建工程综合单价表!#REF!</definedName>
    <definedName name="单价218">[22]土建工程综合单价表!#REF!</definedName>
    <definedName name="单价219">[22]土建工程综合单价表!#REF!</definedName>
    <definedName name="单价220">[22]土建工程综合单价表!#REF!</definedName>
    <definedName name="单价221">[22]土建工程综合单价表!#REF!</definedName>
    <definedName name="单价222">[22]土建工程综合单价表!#REF!</definedName>
    <definedName name="单价223">[22]土建工程综合单价表!#REF!</definedName>
    <definedName name="单价224">[22]土建工程综合单价表!#REF!</definedName>
    <definedName name="单价225">[22]土建工程综合单价表!#REF!</definedName>
    <definedName name="单价226">[22]土建工程综合单价表!#REF!</definedName>
    <definedName name="单价227">[22]土建工程综合单价表!#REF!</definedName>
    <definedName name="单价228">[22]土建工程综合单价表!#REF!</definedName>
    <definedName name="单价229">[22]土建工程综合单价表!#REF!</definedName>
    <definedName name="单价230">[22]土建工程综合单价表!#REF!</definedName>
    <definedName name="单价231">[22]土建工程综合单价表!#REF!</definedName>
    <definedName name="单价234">[22]土建工程综合单价表!#REF!</definedName>
    <definedName name="单价235">[22]土建工程综合单价表!#REF!</definedName>
    <definedName name="单价236">[22]土建工程综合单价表!#REF!</definedName>
    <definedName name="单价237">[22]土建工程综合单价表!#REF!</definedName>
    <definedName name="单价238">[22]土建工程综合单价表!#REF!</definedName>
    <definedName name="单价239">[22]土建工程综合单价表!#REF!</definedName>
    <definedName name="单价2391">[22]土建工程综合单价表!#REF!</definedName>
    <definedName name="单价240">[22]土建工程综合单价表!#REF!</definedName>
    <definedName name="单价241">[22]土建工程综合单价表!#REF!</definedName>
    <definedName name="单价242">[22]土建工程综合单价表!#REF!</definedName>
    <definedName name="单价243">[22]土建工程综合单价表!#REF!</definedName>
    <definedName name="单价244">[22]土建工程综合单价表!#REF!</definedName>
    <definedName name="单价245">[22]土建工程综合单价表!#REF!</definedName>
    <definedName name="单价246">[22]土建工程综合单价表!#REF!</definedName>
    <definedName name="单价247">[22]土建工程综合单价表!#REF!</definedName>
    <definedName name="单价248">[22]土建工程综合单价表!#REF!</definedName>
    <definedName name="单价249">[22]土建工程综合单价表!#REF!</definedName>
    <definedName name="单价250">[22]土建工程综合单价表!#REF!</definedName>
    <definedName name="单价251">[22]土建工程综合单价表!#REF!</definedName>
    <definedName name="单价254">[22]土建工程综合单价表!#REF!</definedName>
    <definedName name="单价255">[22]土建工程综合单价表!#REF!</definedName>
    <definedName name="单价256">[22]土建工程综合单价表!#REF!</definedName>
    <definedName name="单价257">[22]土建工程综合单价表!#REF!</definedName>
    <definedName name="单价258">[22]土建工程综合单价表!#REF!</definedName>
    <definedName name="单价259">[22]土建工程综合单价表!#REF!</definedName>
    <definedName name="单价281">[22]土建工程综合单价表!#REF!</definedName>
    <definedName name="单价282">[22]土建工程综合单价表!#REF!</definedName>
    <definedName name="单价283">[22]土建工程综合单价表!#REF!</definedName>
    <definedName name="单价284">[22]土建工程综合单价表!#REF!</definedName>
    <definedName name="单价285">[22]土建工程综合单价表!#REF!</definedName>
    <definedName name="单价286">[22]土建工程综合单价表!#REF!</definedName>
    <definedName name="单价287">[22]土建工程综合单价表!#REF!</definedName>
    <definedName name="单价301">[22]土建工程综合单价表!#REF!</definedName>
    <definedName name="单价302">[22]土建工程综合单价表!#REF!</definedName>
    <definedName name="单价303">[22]土建工程综合单价表!#REF!</definedName>
    <definedName name="单价304">[22]土建工程综合单价表!#REF!</definedName>
    <definedName name="单价305">[22]土建工程综合单价表!#REF!</definedName>
    <definedName name="单价306">[22]土建工程综合单价表!#REF!</definedName>
    <definedName name="单价307">[22]土建工程综合单价表!#REF!</definedName>
    <definedName name="单价308">[22]土建工程综合单价表!#REF!</definedName>
    <definedName name="单价309">[22]土建工程综合单价表!#REF!</definedName>
    <definedName name="单价310">[22]土建工程综合单价表!#REF!</definedName>
    <definedName name="单价311">[22]土建工程综合单价表!#REF!</definedName>
    <definedName name="单价312">[22]土建工程综合单价表!#REF!</definedName>
    <definedName name="单价313">[22]土建工程综合单价表!#REF!</definedName>
    <definedName name="单价314">[22]土建工程综合单价表!#REF!</definedName>
    <definedName name="单价315">[22]土建工程综合单价表!#REF!</definedName>
    <definedName name="单价401">[22]土建工程综合单价表!#REF!</definedName>
    <definedName name="单价501">[22]土建工程综合单价表!#REF!</definedName>
    <definedName name="单价502">[22]土建工程综合单价表!#REF!</definedName>
    <definedName name="单价503">[22]土建工程综合单价表!#REF!</definedName>
    <definedName name="单价504">[22]土建工程综合单价表!#REF!</definedName>
    <definedName name="单价505">[22]土建工程综合单价表!#REF!</definedName>
    <definedName name="单价506">[22]土建工程综合单价表!#REF!</definedName>
    <definedName name="单价507">[22]土建工程综合单价表!#REF!</definedName>
    <definedName name="单价508">[22]土建工程综合单价表!#REF!</definedName>
    <definedName name="单价509">[22]土建工程综合单价表!#REF!</definedName>
    <definedName name="单价510">[22]土建工程综合单价表!#REF!</definedName>
    <definedName name="单价511">[22]土建工程综合单价表!#REF!</definedName>
    <definedName name="单价601">[22]土建工程综合单价表!#REF!</definedName>
    <definedName name="单价602">[22]土建工程综合单价表!#REF!</definedName>
    <definedName name="单价603">[22]土建工程综合单价表!#REF!</definedName>
    <definedName name="单价606">[22]土建工程综合单价表!#REF!</definedName>
    <definedName name="单价607">[22]土建工程综合单价表!#REF!</definedName>
    <definedName name="单价608">[22]土建工程综合单价表!#REF!</definedName>
    <definedName name="单价609">[22]土建工程综合单价表!#REF!</definedName>
    <definedName name="单价610">[22]土建工程综合单价表!#REF!</definedName>
    <definedName name="单价611">[22]土建工程综合单价表!#REF!</definedName>
    <definedName name="单价612">[22]土建工程综合单价表!#REF!</definedName>
    <definedName name="单价613">[22]土建工程综合单价表!#REF!</definedName>
    <definedName name="单价614">[22]土建工程综合单价表!#REF!</definedName>
    <definedName name="单价615">[22]土建工程综合单价表!#REF!</definedName>
    <definedName name="单价616">[22]土建工程综合单价表!#REF!</definedName>
    <definedName name="单价621">[22]土建工程综合单价表!#REF!</definedName>
    <definedName name="单价622">[22]土建工程综合单价表!#REF!</definedName>
    <definedName name="单价623">[22]土建工程综合单价表!#REF!</definedName>
    <definedName name="单价631">[22]土建工程综合单价表!#REF!</definedName>
    <definedName name="单价632">[22]土建工程综合单价表!#REF!</definedName>
    <definedName name="单价633">[22]土建工程综合单价表!#REF!</definedName>
    <definedName name="单价634">[22]土建工程综合单价表!#REF!</definedName>
    <definedName name="单价635">[22]土建工程综合单价表!#REF!</definedName>
    <definedName name="单价636">[22]土建工程综合单价表!#REF!</definedName>
    <definedName name="单价637">[22]土建工程综合单价表!#REF!</definedName>
    <definedName name="单价638">[22]土建工程综合单价表!#REF!</definedName>
    <definedName name="单价639">[22]土建工程综合单价表!#REF!</definedName>
    <definedName name="单价645">[22]土建工程综合单价表!#REF!</definedName>
    <definedName name="单价646">[22]土建工程综合单价表!#REF!</definedName>
    <definedName name="单价647">[22]土建工程综合单价表!#REF!</definedName>
    <definedName name="单价648">[22]土建工程综合单价表!#REF!</definedName>
    <definedName name="单价649">[22]土建工程综合单价表!#REF!</definedName>
    <definedName name="单价661">[22]土建工程综合单价表!#REF!</definedName>
    <definedName name="单价662">[22]土建工程综合单价表!#REF!</definedName>
    <definedName name="单价663">[22]土建工程综合单价表!#REF!</definedName>
    <definedName name="单价664">[22]土建工程综合单价表!#REF!</definedName>
    <definedName name="单价665">[22]土建工程综合单价表!#REF!</definedName>
    <definedName name="单价666">[22]土建工程综合单价表!#REF!</definedName>
    <definedName name="单价701">[22]土建工程综合单价表!#REF!</definedName>
    <definedName name="单价703">[22]土建工程综合单价表!#REF!</definedName>
    <definedName name="单价704">[22]土建工程综合单价表!#REF!</definedName>
    <definedName name="单价705">[22]土建工程综合单价表!#REF!</definedName>
    <definedName name="单价706">[22]土建工程综合单价表!#REF!</definedName>
    <definedName name="单价711">[22]土建工程综合单价表!#REF!</definedName>
    <definedName name="单价716">[22]土建工程综合单价表!#REF!</definedName>
    <definedName name="单价721">[22]土建工程综合单价表!#REF!</definedName>
    <definedName name="单价722">[22]土建工程综合单价表!#REF!</definedName>
    <definedName name="单价723">[22]土建工程综合单价表!#REF!</definedName>
    <definedName name="单价724">[22]土建工程综合单价表!#REF!</definedName>
    <definedName name="单价725">[22]土建工程综合单价表!#REF!</definedName>
    <definedName name="单价726">[22]土建工程综合单价表!#REF!</definedName>
    <definedName name="单价727">[22]土建工程综合单价表!#REF!</definedName>
    <definedName name="单价728">[22]土建工程综合单价表!#REF!</definedName>
    <definedName name="单价741">[22]土建工程综合单价表!#REF!</definedName>
    <definedName name="单价742">[22]土建工程综合单价表!#REF!</definedName>
    <definedName name="单价743">[22]土建工程综合单价表!#REF!</definedName>
    <definedName name="单价744">[22]土建工程综合单价表!#REF!</definedName>
    <definedName name="单价745">[22]土建工程综合单价表!#REF!</definedName>
    <definedName name="单价801">[22]土建工程综合单价表!#REF!</definedName>
    <definedName name="单价802">[22]土建工程综合单价表!#REF!</definedName>
    <definedName name="单价803">[22]土建工程综合单价表!#REF!</definedName>
    <definedName name="单价804">[22]土建工程综合单价表!#REF!</definedName>
    <definedName name="单价805">[22]土建工程综合单价表!#REF!</definedName>
    <definedName name="单价806">[22]土建工程综合单价表!#REF!</definedName>
    <definedName name="单价821">[22]土建工程综合单价表!#REF!</definedName>
    <definedName name="单价822">[22]土建工程综合单价表!#REF!</definedName>
    <definedName name="单价823">[22]土建工程综合单价表!#REF!</definedName>
    <definedName name="单价824">[22]土建工程综合单价表!#REF!</definedName>
    <definedName name="单价825">[22]土建工程综合单价表!#REF!</definedName>
    <definedName name="单价826">[22]土建工程综合单价表!#REF!</definedName>
    <definedName name="单价827">[22]土建工程综合单价表!#REF!</definedName>
    <definedName name="单价828">[22]土建工程综合单价表!#REF!</definedName>
    <definedName name="单价829">[22]土建工程综合单价表!#REF!</definedName>
    <definedName name="的">'[8]#REF!'!#REF!</definedName>
    <definedName name="点表" hidden="1">'[2]#REF!'!$A$6:$U$770</definedName>
    <definedName name="电视">'[6]#REF!'!#REF!</definedName>
    <definedName name="丁丁">'[8]#REF!'!#REF!</definedName>
    <definedName name="钢12">[23]施工参考单价报价表!#REF!</definedName>
    <definedName name="钢3">[23]施工参考单价报价表!#REF!</definedName>
    <definedName name="就电视">[21]확정실적!#REF!</definedName>
    <definedName name="矩柱模">[23]施工参考单价报价表!#REF!</definedName>
    <definedName name="聚氨酯">[23]施工参考单价报价表!#REF!</definedName>
    <definedName name="달러">'[1]#REF!'!$AI$1</definedName>
    <definedName name="梁模">[23]施工参考单价报价表!#REF!</definedName>
    <definedName name="零星模">[23]施工参考单价报价表!#REF!</definedName>
    <definedName name="도입비">'[1]#REF!'!$AI$3</definedName>
    <definedName name="墙200模">[23]施工参考单价报价表!#REF!</definedName>
    <definedName name="墙500模">[23]施工参考单价报价表!#REF!</definedName>
    <definedName name="人工挖土">[23]其它工作项目报价清单!#REF!</definedName>
    <definedName name="事实上">[21]확정실적!#REF!</definedName>
    <definedName name="是" hidden="1">'[5]#REF!'!#REF!</definedName>
    <definedName name="是额外">[4]LIST!#REF!</definedName>
    <definedName name="天沟">[23]施工参考单价报价表!#REF!</definedName>
    <definedName name="砼10">[23]甲指乙供材料报价表!#REF!</definedName>
    <definedName name="砼15">[23]甲指乙供材料报价表!#REF!</definedName>
    <definedName name="砼20">[23]甲指乙供材料报价表!#REF!</definedName>
    <definedName name="砼25">[23]甲指乙供材料报价表!#REF!</definedName>
    <definedName name="砼30">[23]甲指乙供材料报价表!#REF!</definedName>
    <definedName name="砼35">[23]甲指乙供材料报价表!#REF!</definedName>
    <definedName name="砼40">[23]甲指乙供材料报价表!#REF!</definedName>
    <definedName name="砼45">[23]甲指乙供材料报价表!#REF!</definedName>
    <definedName name="砼50">[23]甲指乙供材料报价表!#REF!</definedName>
    <definedName name="砼55">[23]甲指乙供材料报价表!#REF!</definedName>
    <definedName name="砼浇">[23]施工参考单价报价表!#REF!</definedName>
    <definedName name="土建10001">[22]土建工程综合单价表!#REF!</definedName>
    <definedName name="土建10002">[22]土建工程综合单价表!#REF!</definedName>
    <definedName name="土建10003">[22]土建工程综合单价表!#REF!</definedName>
    <definedName name="土建10004">[22]土建工程综合单价表!#REF!</definedName>
    <definedName name="土建10005">[22]土建工程综合单价表!#REF!</definedName>
    <definedName name="土建10006">[22]土建工程综合单价表!#REF!</definedName>
    <definedName name="土建10007">[22]土建工程综合单价表!#REF!</definedName>
    <definedName name="土建10008">[22]土建工程综合单价表!#REF!</definedName>
    <definedName name="土建10009">[22]土建工程综合单价表!#REF!</definedName>
    <definedName name="土建10010">[22]土建工程综合单价表!#REF!</definedName>
    <definedName name="土建10011">[22]土建工程综合单价表!#REF!</definedName>
    <definedName name="土建2046.">[22]土建工程综合单价组价明细表!#REF!</definedName>
    <definedName name="土建21001">[22]土建工程综合单价表!#REF!</definedName>
    <definedName name="土建21002">[22]土建工程综合单价表!#REF!</definedName>
    <definedName name="土建21003">[22]土建工程综合单价表!#REF!</definedName>
    <definedName name="土建21004">[22]土建工程综合单价表!#REF!</definedName>
    <definedName name="土建21005">[22]土建工程综合单价表!#REF!</definedName>
    <definedName name="土建21006">[22]土建工程综合单价表!#REF!</definedName>
    <definedName name="土建21007">[22]土建工程综合单价表!#REF!</definedName>
    <definedName name="土建21008">[22]土建工程综合单价表!#REF!</definedName>
    <definedName name="土建21009">[22]土建工程综合单价表!#REF!</definedName>
    <definedName name="土建21010">[22]土建工程综合单价表!#REF!</definedName>
    <definedName name="土建21011">[22]土建工程综合单价表!#REF!</definedName>
    <definedName name="土建21012">[22]土建工程综合单价表!#REF!</definedName>
    <definedName name="土建21013">[22]土建工程综合单价表!#REF!</definedName>
    <definedName name="土建21014">[22]土建工程综合单价表!#REF!</definedName>
    <definedName name="土建21015">[22]土建工程综合单价表!#REF!</definedName>
    <definedName name="土建21016">[22]土建工程综合单价表!#REF!</definedName>
    <definedName name="土建21017">[22]土建工程综合单价表!#REF!</definedName>
    <definedName name="土建21018">[22]土建工程综合单价表!#REF!</definedName>
    <definedName name="土建21019">[22]土建工程综合单价表!#REF!</definedName>
    <definedName name="土建21020">[22]土建工程综合单价表!#REF!</definedName>
    <definedName name="土建21021">[22]土建工程综合单价表!#REF!</definedName>
    <definedName name="土建21022">[22]土建工程综合单价表!#REF!</definedName>
    <definedName name="土建21023">[22]土建工程综合单价表!#REF!</definedName>
    <definedName name="土建21024">[22]土建工程综合单价表!#REF!</definedName>
    <definedName name="土建21025">[22]土建工程综合单价表!#REF!</definedName>
    <definedName name="土建21026">[22]土建工程综合单价表!#REF!</definedName>
    <definedName name="土建21027">[22]土建工程综合单价表!#REF!</definedName>
    <definedName name="土建21028">[22]土建工程综合单价表!#REF!</definedName>
    <definedName name="土建21029">[22]土建工程综合单价表!#REF!</definedName>
    <definedName name="土建21030">[22]土建工程综合单价表!#REF!</definedName>
    <definedName name="土建21031">[22]土建工程综合单价表!#REF!</definedName>
    <definedName name="土建21032">[22]土建工程综合单价表!#REF!</definedName>
    <definedName name="土建21033">[22]土建工程综合单价表!#REF!</definedName>
    <definedName name="土建21034">[22]土建工程综合单价表!#REF!</definedName>
    <definedName name="土建21035">[22]土建工程综合单价表!#REF!</definedName>
    <definedName name="土建21036">[22]土建工程综合单价表!#REF!</definedName>
    <definedName name="土建21037">[22]土建工程综合单价表!#REF!</definedName>
    <definedName name="土建21038">[22]土建工程综合单价表!#REF!</definedName>
    <definedName name="土建21039">[22]土建工程综合单价表!#REF!</definedName>
    <definedName name="土建21040">[22]土建工程综合单价表!#REF!</definedName>
    <definedName name="土建21041">[22]土建工程综合单价表!#REF!</definedName>
    <definedName name="土建21042">[22]土建工程综合单价表!#REF!</definedName>
    <definedName name="土建21043">[22]土建工程综合单价表!#REF!</definedName>
    <definedName name="土建21044">[22]土建工程综合单价表!#REF!</definedName>
    <definedName name="土建21045">[22]土建工程综合单价表!#REF!</definedName>
    <definedName name="土建21046">[22]土建工程综合单价表!#REF!</definedName>
    <definedName name="土建21047">[22]土建工程综合单价表!#REF!</definedName>
    <definedName name="土建21048">[22]土建工程综合单价表!#REF!</definedName>
    <definedName name="土建21049">[22]土建工程综合单价表!#REF!</definedName>
    <definedName name="土建21050">[22]土建工程综合单价表!#REF!</definedName>
    <definedName name="土建21051">[22]土建工程综合单价表!#REF!</definedName>
    <definedName name="土建21052">[22]土建工程综合单价表!#REF!</definedName>
    <definedName name="土建21053">[22]土建工程综合单价表!#REF!</definedName>
    <definedName name="土建21054">[22]土建工程综合单价表!#REF!</definedName>
    <definedName name="土建21055">[22]土建工程综合单价表!#REF!</definedName>
    <definedName name="土建21056">[22]土建工程综合单价表!#REF!</definedName>
    <definedName name="土建21057">[22]土建工程综合单价表!#REF!</definedName>
    <definedName name="土建21058">[22]土建工程综合单价表!#REF!</definedName>
    <definedName name="土建21059">[22]土建工程综合单价表!#REF!</definedName>
    <definedName name="土建21060">[22]土建工程综合单价表!#REF!</definedName>
    <definedName name="土建21061">[22]土建工程综合单价表!#REF!</definedName>
    <definedName name="土建21062">[22]土建工程综合单价表!#REF!</definedName>
    <definedName name="土建21063">[22]土建工程综合单价表!#REF!</definedName>
    <definedName name="土建21064">[22]土建工程综合单价表!#REF!</definedName>
    <definedName name="土建21065">[22]土建工程综合单价表!#REF!</definedName>
    <definedName name="土建21066">[22]土建工程综合单价表!#REF!</definedName>
    <definedName name="土建21067">[22]土建工程综合单价表!#REF!</definedName>
    <definedName name="土建21068">[22]土建工程综合单价表!#REF!</definedName>
    <definedName name="土建21069">[22]土建工程综合单价表!#REF!</definedName>
    <definedName name="土建21070">[22]土建工程综合单价表!#REF!</definedName>
    <definedName name="土建21071">[22]土建工程综合单价表!#REF!</definedName>
    <definedName name="土建21072">[22]土建工程综合单价表!#REF!</definedName>
    <definedName name="土建21073">[22]土建工程综合单价表!#REF!</definedName>
    <definedName name="土建21074">[22]土建工程综合单价表!#REF!</definedName>
    <definedName name="土建21075">[22]土建工程综合单价表!#REF!</definedName>
    <definedName name="土建21076">[22]土建工程综合单价表!#REF!</definedName>
    <definedName name="土建21077">[22]土建工程综合单价表!#REF!</definedName>
    <definedName name="土建21078">[22]土建工程综合单价表!#REF!</definedName>
    <definedName name="土建21079">[22]土建工程综合单价表!#REF!</definedName>
    <definedName name="土建21080">[22]土建工程综合单价表!#REF!</definedName>
    <definedName name="土建21081">[22]土建工程综合单价表!#REF!</definedName>
    <definedName name="土建21082">[22]土建工程综合单价表!#REF!</definedName>
    <definedName name="土建21083">[22]土建工程综合单价表!#REF!</definedName>
    <definedName name="土建21084">[22]土建工程综合单价表!#REF!</definedName>
    <definedName name="土建21085">[22]土建工程综合单价表!#REF!</definedName>
    <definedName name="土建21086">[22]土建工程综合单价表!#REF!</definedName>
    <definedName name="土建21087">[22]土建工程综合单价表!#REF!</definedName>
    <definedName name="土建21088">[22]土建工程综合单价表!#REF!</definedName>
    <definedName name="土建21089">[22]土建工程综合单价表!#REF!</definedName>
    <definedName name="土建21090">[22]土建工程综合单价表!#REF!</definedName>
    <definedName name="土建21091">[22]土建工程综合单价表!#REF!</definedName>
    <definedName name="土建21092">[22]土建工程综合单价表!#REF!</definedName>
    <definedName name="土建21093">[22]土建工程综合单价表!#REF!</definedName>
    <definedName name="土建21094">[22]土建工程综合单价表!#REF!</definedName>
    <definedName name="土建21095">[22]土建工程综合单价表!#REF!</definedName>
    <definedName name="土建21096">[22]土建工程综合单价表!#REF!</definedName>
    <definedName name="土建21097">[22]土建工程综合单价表!#REF!</definedName>
    <definedName name="土建21098">[22]土建工程综合单价表!#REF!</definedName>
    <definedName name="土建21099">[22]土建工程综合单价表!#REF!</definedName>
    <definedName name="土建21100">[22]土建工程综合单价表!#REF!</definedName>
    <definedName name="土建21101">[22]土建工程综合单价组价明细表!#REF!</definedName>
    <definedName name="土建21101.">[22]土建工程综合单价组价明细表!#REF!</definedName>
    <definedName name="土建22001">[22]土建工程综合单价表!#REF!</definedName>
    <definedName name="土建22002">[22]土建工程综合单价表!#REF!</definedName>
    <definedName name="土建22003">[22]土建工程综合单价表!#REF!</definedName>
    <definedName name="土建22004">[22]土建工程综合单价表!#REF!</definedName>
    <definedName name="土建22005">[22]土建工程综合单价表!#REF!</definedName>
    <definedName name="土建22006">[22]土建工程综合单价表!#REF!</definedName>
    <definedName name="土建22007">[22]土建工程综合单价表!#REF!</definedName>
    <definedName name="土建22008">[22]土建工程综合单价表!#REF!</definedName>
    <definedName name="土建22009">[22]土建工程综合单价表!#REF!</definedName>
    <definedName name="土建22010">[22]土建工程综合单价表!#REF!</definedName>
    <definedName name="土建23001">[22]土建工程综合单价表!#REF!</definedName>
    <definedName name="土建23002">[22]土建工程综合单价表!#REF!</definedName>
    <definedName name="土建23003">[22]土建工程综合单价表!#REF!</definedName>
    <definedName name="土建23004">[22]土建工程综合单价表!#REF!</definedName>
    <definedName name="土建23005">[22]土建工程综合单价表!#REF!</definedName>
    <definedName name="土建23006">[22]土建工程综合单价表!#REF!</definedName>
    <definedName name="土建23007">[22]土建工程综合单价表!#REF!</definedName>
    <definedName name="土建23008">[22]土建工程综合单价表!#REF!</definedName>
    <definedName name="土建23009">[22]土建工程综合单价表!#REF!</definedName>
    <definedName name="土建23010">[22]土建工程综合单价表!#REF!</definedName>
    <definedName name="土建23011">[22]土建工程综合单价表!#REF!</definedName>
    <definedName name="土建23012">[22]土建工程综合单价表!#REF!</definedName>
    <definedName name="土建23013">[22]土建工程综合单价表!#REF!</definedName>
    <definedName name="土建23014">[22]土建工程综合单价表!#REF!</definedName>
    <definedName name="土建23015">[22]土建工程综合单价表!#REF!</definedName>
    <definedName name="土建23016">[22]土建工程综合单价表!#REF!</definedName>
    <definedName name="土建23017">[22]土建工程综合单价表!#REF!</definedName>
    <definedName name="土建23018">[22]土建工程综合单价表!#REF!</definedName>
    <definedName name="土建23019">[22]土建工程综合单价表!#REF!</definedName>
    <definedName name="土建23020">[22]土建工程综合单价表!#REF!</definedName>
    <definedName name="土建23021">[22]土建工程综合单价表!#REF!</definedName>
    <definedName name="土建23022">[22]土建工程综合单价表!#REF!</definedName>
    <definedName name="土建23023">[22]土建工程综合单价表!#REF!</definedName>
    <definedName name="土建23024">[22]土建工程综合单价表!#REF!</definedName>
    <definedName name="土建23025">[22]土建工程综合单价表!#REF!</definedName>
    <definedName name="土建23026">[22]土建工程综合单价表!#REF!</definedName>
    <definedName name="土建23027">[22]土建工程综合单价表!#REF!</definedName>
    <definedName name="土建23028">[22]土建工程综合单价表!#REF!</definedName>
    <definedName name="土建23029">[22]土建工程综合单价表!#REF!</definedName>
    <definedName name="土建23030">[22]土建工程综合单价表!#REF!</definedName>
    <definedName name="土建23031">[22]土建工程综合单价表!#REF!</definedName>
    <definedName name="土建23032">[22]土建工程综合单价表!#REF!</definedName>
    <definedName name="土建23033">[22]土建工程综合单价表!#REF!</definedName>
    <definedName name="土建23034">[22]土建工程综合单价表!#REF!</definedName>
    <definedName name="土建23035">[22]土建工程综合单价表!#REF!</definedName>
    <definedName name="土建23036">[22]土建工程综合单价表!#REF!</definedName>
    <definedName name="土建23037">[22]土建工程综合单价表!#REF!</definedName>
    <definedName name="土建23038">[22]土建工程综合单价表!#REF!</definedName>
    <definedName name="土建23039">[22]土建工程综合单价表!#REF!</definedName>
    <definedName name="土建23040">[22]土建工程综合单价表!#REF!</definedName>
    <definedName name="土建23041">[22]土建工程综合单价表!#REF!</definedName>
    <definedName name="土建23042">[22]土建工程综合单价表!#REF!</definedName>
    <definedName name="土建23043">[22]土建工程综合单价组价明细表!#REF!</definedName>
    <definedName name="土建23043.">[22]土建工程综合单价表!#REF!</definedName>
    <definedName name="土建23043。">[22]土建工程综合单价组价明细表!#REF!</definedName>
    <definedName name="土建23044">[22]土建工程综合单价组价明细表!#REF!</definedName>
    <definedName name="土建23044.">[22]土建工程综合单价表!#REF!</definedName>
    <definedName name="土建23045">[22]土建工程综合单价组价明细表!#REF!</definedName>
    <definedName name="土建23045.">[22]土建工程综合单价表!#REF!</definedName>
    <definedName name="土建23046">[22]土建工程综合单价组价明细表!#REF!</definedName>
    <definedName name="土建23046.">[22]土建工程综合单价表!#REF!</definedName>
    <definedName name="土建23047">[22]土建工程综合单价组价明细表!#REF!</definedName>
    <definedName name="土建23047.">[22]土建工程综合单价表!#REF!</definedName>
    <definedName name="土建23048">[22]土建工程综合单价组价明细表!#REF!</definedName>
    <definedName name="土建23048.">[22]土建工程综合单价表!#REF!</definedName>
    <definedName name="土建23049">[22]土建工程综合单价组价明细表!#REF!</definedName>
    <definedName name="土建23049.">[22]土建工程综合单价表!#REF!</definedName>
    <definedName name="土建23050">[22]土建工程综合单价组价明细表!#REF!</definedName>
    <definedName name="土建23050.">[22]土建工程综合单价表!#REF!</definedName>
    <definedName name="土建23051">[22]土建工程综合单价组价明细表!#REF!</definedName>
    <definedName name="土建23051.">[22]土建工程综合单价表!#REF!</definedName>
    <definedName name="土建23052">[22]土建工程综合单价组价明细表!#REF!</definedName>
    <definedName name="土建23052.">[22]土建工程综合单价表!#REF!</definedName>
    <definedName name="土建30001">[22]土建工程综合单价表!#REF!</definedName>
    <definedName name="土建30002">[22]土建工程综合单价表!#REF!</definedName>
    <definedName name="土建30003">[22]土建工程综合单价表!#REF!</definedName>
    <definedName name="土建30004">[22]土建工程综合单价表!#REF!</definedName>
    <definedName name="土建30005">[22]土建工程综合单价表!#REF!</definedName>
    <definedName name="土建30006">[22]土建工程综合单价表!#REF!</definedName>
    <definedName name="土建30007">[22]土建工程综合单价表!#REF!</definedName>
    <definedName name="土建30008">[22]土建工程综合单价表!#REF!</definedName>
    <definedName name="土建30009">[22]土建工程综合单价表!#REF!</definedName>
    <definedName name="土建30010">[22]土建工程综合单价表!#REF!</definedName>
    <definedName name="土建30011">[22]土建工程综合单价表!#REF!</definedName>
    <definedName name="土建30012">[22]土建工程综合单价表!#REF!</definedName>
    <definedName name="土建30013">[22]土建工程综合单价表!#REF!</definedName>
    <definedName name="土建30014">[22]土建工程综合单价表!#REF!</definedName>
    <definedName name="土建30015">[22]土建工程综合单价表!#REF!</definedName>
    <definedName name="土建30016">[22]土建工程综合单价表!#REF!</definedName>
    <definedName name="土建30017">[22]土建工程综合单价表!#REF!</definedName>
    <definedName name="土建30018">[22]土建工程综合单价表!#REF!</definedName>
    <definedName name="土建30019">[22]土建工程综合单价表!#REF!</definedName>
    <definedName name="土建30020">[22]土建工程综合单价表!#REF!</definedName>
    <definedName name="土建30021">[22]土建工程综合单价表!#REF!</definedName>
    <definedName name="土建30022">[22]土建工程综合单价表!#REF!</definedName>
    <definedName name="土建30023">[22]土建工程综合单价表!#REF!</definedName>
    <definedName name="土建30024">[22]土建工程综合单价表!#REF!</definedName>
    <definedName name="土建30025">[22]土建工程综合单价表!#REF!</definedName>
    <definedName name="土建30026">[22]土建工程综合单价表!#REF!</definedName>
    <definedName name="土建30027">[22]土建工程综合单价表!#REF!</definedName>
    <definedName name="土建30028">[22]土建工程综合单价表!#REF!</definedName>
    <definedName name="土建30029">[22]土建工程综合单价表!#REF!</definedName>
    <definedName name="土建40001">[22]土建工程综合单价表!#REF!</definedName>
    <definedName name="土建50001">[22]土建工程综合单价表!#REF!</definedName>
    <definedName name="土建50002">[22]土建工程综合单价表!#REF!</definedName>
    <definedName name="土建50003">[22]土建工程综合单价表!#REF!</definedName>
    <definedName name="土建50004">[22]土建工程综合单价表!#REF!</definedName>
    <definedName name="土建50005">[22]土建工程综合单价表!#REF!</definedName>
    <definedName name="土建50006">[22]土建工程综合单价表!#REF!</definedName>
    <definedName name="土建50007">[22]土建工程综合单价表!#REF!</definedName>
    <definedName name="土建50008">[22]土建工程综合单价表!#REF!</definedName>
    <definedName name="土建50009">[22]土建工程综合单价表!#REF!</definedName>
    <definedName name="土建50010">[22]土建工程综合单价表!#REF!</definedName>
    <definedName name="土建50010.">[22]土建工程综合单价表!#REF!</definedName>
    <definedName name="土建50011">[22]土建工程综合单价表!#REF!</definedName>
    <definedName name="土建50012">[22]土建工程综合单价表!#REF!</definedName>
    <definedName name="土建50013">[22]土建工程综合单价表!#REF!</definedName>
    <definedName name="土建50014">[22]土建工程综合单价表!#REF!</definedName>
    <definedName name="土建50015">[22]土建工程综合单价表!#REF!</definedName>
    <definedName name="土建50016">[22]土建工程综合单价表!#REF!</definedName>
    <definedName name="土建5010">[22]土建工程综合单价表!#REF!</definedName>
    <definedName name="土建60001">[22]土建工程综合单价表!#REF!</definedName>
    <definedName name="土建60002">[22]土建工程综合单价表!#REF!</definedName>
    <definedName name="土建60003">[22]土建工程综合单价表!#REF!</definedName>
    <definedName name="土建60004">[22]土建工程综合单价表!#REF!</definedName>
    <definedName name="土建60005">[22]土建工程综合单价表!#REF!</definedName>
    <definedName name="土建60006">[22]土建工程综合单价表!#REF!</definedName>
    <definedName name="土建60007">[22]土建工程综合单价表!#REF!</definedName>
    <definedName name="土建60008">[22]土建工程综合单价表!#REF!</definedName>
    <definedName name="土建60009">[22]土建工程综合单价表!#REF!</definedName>
    <definedName name="土建60010">[22]土建工程综合单价表!#REF!</definedName>
    <definedName name="土建60011">[22]土建工程综合单价表!#REF!</definedName>
    <definedName name="土建60012">[22]土建工程综合单价表!#REF!</definedName>
    <definedName name="土建60013">[22]土建工程综合单价表!#REF!</definedName>
    <definedName name="土建60014">[22]土建工程综合单价表!#REF!</definedName>
    <definedName name="土建60015">[22]土建工程综合单价表!#REF!</definedName>
    <definedName name="土建60016">[22]土建工程综合单价表!#REF!</definedName>
    <definedName name="土建60017">[22]土建工程综合单价表!#REF!</definedName>
    <definedName name="土建60018">[22]土建工程综合单价表!#REF!</definedName>
    <definedName name="土建60019">[22]土建工程综合单价表!#REF!</definedName>
    <definedName name="土建60020">[22]土建工程综合单价表!#REF!</definedName>
    <definedName name="土建60021">[22]土建工程综合单价表!#REF!</definedName>
    <definedName name="土建60022">[22]土建工程综合单价表!#REF!</definedName>
    <definedName name="土建60023">[22]土建工程综合单价表!#REF!</definedName>
    <definedName name="土建60024">[22]土建工程综合单价表!#REF!</definedName>
    <definedName name="土建60025">[22]土建工程综合单价表!#REF!</definedName>
    <definedName name="土建60026">[22]土建工程综合单价表!#REF!</definedName>
    <definedName name="土建60027">[22]土建工程综合单价表!#REF!</definedName>
    <definedName name="土建60028">[22]土建工程综合单价表!#REF!</definedName>
    <definedName name="土建60029">[22]土建工程综合单价表!#REF!</definedName>
    <definedName name="土建60030">[22]土建工程综合单价表!#REF!</definedName>
    <definedName name="土建60031">[22]土建工程综合单价表!#REF!</definedName>
    <definedName name="土建60032">[22]土建工程综合单价表!#REF!</definedName>
    <definedName name="土建60033">[22]土建工程综合单价表!#REF!</definedName>
    <definedName name="土建60034">[22]土建工程综合单价表!#REF!</definedName>
    <definedName name="土建60035">[22]土建工程综合单价表!#REF!</definedName>
    <definedName name="土建60036">[22]土建工程综合单价表!#REF!</definedName>
    <definedName name="土建60037">[22]土建工程综合单价表!#REF!</definedName>
    <definedName name="土建60038">[22]土建工程综合单价表!#REF!</definedName>
    <definedName name="土建60039">[22]土建工程综合单价表!#REF!</definedName>
    <definedName name="土建60040">[22]土建工程综合单价表!#REF!</definedName>
    <definedName name="土建60041">[22]土建工程综合单价表!#REF!</definedName>
    <definedName name="土建60042">[22]土建工程综合单价表!#REF!</definedName>
    <definedName name="土建60043">[22]土建工程综合单价表!#REF!</definedName>
    <definedName name="土建60044">[22]土建工程综合单价表!#REF!</definedName>
    <definedName name="土建60045">[22]土建工程综合单价表!#REF!</definedName>
    <definedName name="土建60046">[22]土建工程综合单价表!#REF!</definedName>
    <definedName name="土建60047">[22]土建工程综合单价表!#REF!</definedName>
    <definedName name="土建60048">[22]土建工程综合单价表!#REF!</definedName>
    <definedName name="土建60049">[22]土建工程综合单价表!#REF!</definedName>
    <definedName name="土建60050">[22]土建工程综合单价表!#REF!</definedName>
    <definedName name="土建60051">[22]土建工程综合单价表!#REF!</definedName>
    <definedName name="土建60052">[22]土建工程综合单价表!#REF!</definedName>
    <definedName name="土建60053">[22]土建工程综合单价表!#REF!</definedName>
    <definedName name="土建60054">[22]土建工程综合单价表!#REF!</definedName>
    <definedName name="土建60055">[22]土建工程综合单价表!#REF!</definedName>
    <definedName name="土建60056">[22]土建工程综合单价表!#REF!</definedName>
    <definedName name="土建60057">[22]土建工程综合单价表!#REF!</definedName>
    <definedName name="土建60058">[22]土建工程综合单价表!#REF!</definedName>
    <definedName name="土建60059">[22]土建工程综合单价表!#REF!</definedName>
    <definedName name="土建60060">[22]土建工程综合单价表!#REF!</definedName>
    <definedName name="土建60061">[22]土建工程综合单价表!#REF!</definedName>
    <definedName name="土建60062">[22]土建工程综合单价表!#REF!</definedName>
    <definedName name="土建60063">[22]土建工程综合单价表!#REF!</definedName>
    <definedName name="土建60064">[22]土建工程综合单价表!#REF!</definedName>
    <definedName name="土建60065">[22]土建工程综合单价表!#REF!</definedName>
    <definedName name="土建60066">[22]土建工程综合单价表!#REF!</definedName>
    <definedName name="土建60067">[22]土建工程综合单价表!#REF!</definedName>
    <definedName name="土建60068">[22]土建工程综合单价表!#REF!</definedName>
    <definedName name="土建60069">[22]土建工程综合单价表!#REF!</definedName>
    <definedName name="土建60070">[22]土建工程综合单价表!#REF!</definedName>
    <definedName name="土建60071">[22]土建工程综合单价表!#REF!</definedName>
    <definedName name="土建60072">[22]土建工程综合单价表!#REF!</definedName>
    <definedName name="土建60073">[22]土建工程综合单价表!#REF!</definedName>
    <definedName name="土建60074">[22]土建工程综合单价表!#REF!</definedName>
    <definedName name="土建60075">[22]土建工程综合单价表!#REF!</definedName>
    <definedName name="土建60076">[22]土建工程综合单价表!#REF!</definedName>
    <definedName name="土建60077">[22]土建工程综合单价表!#REF!</definedName>
    <definedName name="土建70001">[22]土建工程综合单价表!#REF!</definedName>
    <definedName name="土建70002">[22]土建工程综合单价表!#REF!</definedName>
    <definedName name="土建70003">[22]土建工程综合单价表!#REF!</definedName>
    <definedName name="土建70004">[22]土建工程综合单价表!#REF!</definedName>
    <definedName name="土建70005">[22]土建工程综合单价表!#REF!</definedName>
    <definedName name="土建70006">[22]土建工程综合单价表!#REF!</definedName>
    <definedName name="土建70007">[22]土建工程综合单价表!#REF!</definedName>
    <definedName name="土建70008">[22]土建工程综合单价表!#REF!</definedName>
    <definedName name="土建70009">[22]土建工程综合单价表!#REF!</definedName>
    <definedName name="土建70010">[22]土建工程综合单价表!#REF!</definedName>
    <definedName name="土建70011">[22]土建工程综合单价表!#REF!</definedName>
    <definedName name="土建70012">[22]土建工程综合单价表!#REF!</definedName>
    <definedName name="土建70013">[22]土建工程综合单价表!#REF!</definedName>
    <definedName name="土建70014">[22]土建工程综合单价表!#REF!</definedName>
    <definedName name="土建70015">[22]土建工程综合单价表!#REF!</definedName>
    <definedName name="土建70016">[22]土建工程综合单价表!#REF!</definedName>
    <definedName name="土建70017">[22]土建工程综合单价表!#REF!</definedName>
    <definedName name="土建70018">[22]土建工程综合单价表!#REF!</definedName>
    <definedName name="土建70019">[22]土建工程综合单价表!#REF!</definedName>
    <definedName name="土建70020">[22]土建工程综合单价表!#REF!</definedName>
    <definedName name="土建70021">[22]土建工程综合单价表!#REF!</definedName>
    <definedName name="土建70022">[22]土建工程综合单价表!#REF!</definedName>
    <definedName name="土建70023">[22]土建工程综合单价表!#REF!</definedName>
    <definedName name="土建70024">[22]土建工程综合单价表!#REF!</definedName>
    <definedName name="土建70025">[22]土建工程综合单价表!#REF!</definedName>
    <definedName name="土建70026">[22]土建工程综合单价表!#REF!</definedName>
    <definedName name="土建70027">[22]土建工程综合单价表!#REF!</definedName>
    <definedName name="土建80001">[22]土建工程综合单价表!#REF!</definedName>
    <definedName name="土建80002">[22]土建工程综合单价表!#REF!</definedName>
    <definedName name="土建80003">[22]土建工程综合单价表!#REF!</definedName>
    <definedName name="土建80004">[22]土建工程综合单价表!#REF!</definedName>
    <definedName name="土建80005">[22]土建工程综合单价表!#REF!</definedName>
    <definedName name="土建80006">[22]土建工程综合单价表!#REF!</definedName>
    <definedName name="土建80007">[22]土建工程综合单价表!#REF!</definedName>
    <definedName name="土建80008">[22]土建工程综合单价表!#REF!</definedName>
    <definedName name="土建80009">[22]土建工程综合单价表!#REF!</definedName>
    <definedName name="土建80010">[22]土建工程综合单价表!#REF!</definedName>
    <definedName name="土建80011">[22]土建工程综合单价表!#REF!</definedName>
    <definedName name="土建80012">[22]土建工程综合单价表!#REF!</definedName>
    <definedName name="土建80013">[22]土建工程综合单价表!#REF!</definedName>
    <definedName name="土建80014">[22]土建工程综合单价表!#REF!</definedName>
    <definedName name="土建80015">[22]土建工程综合单价表!#REF!</definedName>
    <definedName name="土建80016">[22]土建工程综合单价表!#REF!</definedName>
    <definedName name="土建80017">[22]土建工程综合单价表!#REF!</definedName>
    <definedName name="外面砖">[23]施工参考单价报价表!#REF!</definedName>
    <definedName name="外涂">[23]施工参考单价报价表!#REF!</definedName>
    <definedName name="问问">'[8]#REF!'!#REF!</definedName>
    <definedName name="异柱模">[23]施工参考单价报价表!#REF!</definedName>
    <definedName name="桩模">[23]施工参考单价报价表!#REF!</definedName>
    <definedName name="수금율">'[1]#REF!'!#REF!</definedName>
    <definedName name="실적">'[1]#REF!'!#REF!</definedName>
    <definedName name="어음기일락율">'[1]#REF!'!#REF!</definedName>
    <definedName name="엔화">'[1]#REF!'!$AI$2</definedName>
    <definedName name="원화">'[1]#REF!'!$AI$2</definedName>
    <definedName name="XLRPARAMS_GCMC" hidden="1">[24]XLR_NoRangeSheet!$B$6</definedName>
    <definedName name="m_day">DATE([25]目录!$D$12,[25]目录!$F$12,1)</definedName>
    <definedName name="picture">OFFSET([25]图片!$A$1,0,[25]目录!$F$12-1)</definedName>
    <definedName name="计算式1">EVALUATE(#REF!)</definedName>
    <definedName name="aa">[26]C网未签协议!#REF!</definedName>
    <definedName name="_K1">[27]BA基础表!#REF!</definedName>
    <definedName name="_xlnm.Print_Area" localSheetId="1">询价品牌对比!$A$1:$E$57</definedName>
    <definedName name="_xlnm.Print_Titles" localSheetId="1">询价品牌对比!$1:$3</definedName>
    <definedName name="_xlnm._FilterDatabase" localSheetId="2" hidden="1">投影机汇总对比!#REF!</definedName>
    <definedName name="_xlnm.Print_Area" localSheetId="2">投影机汇总对比!#REF!</definedName>
    <definedName name="_xlnm.Print_Titles" localSheetId="2">投影机汇总对比!$1:$2</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<sst xmlns="http://schemas.openxmlformats.org/spreadsheetml/2006/main" count="726" uniqueCount="269">
  <si>
    <t>佛山梁园活化利用项目（灯光亮化提升）灯光采购安装项目工程清单（非演绎部分）</t>
  </si>
  <si>
    <t>序号</t>
  </si>
  <si>
    <t>项目名称</t>
  </si>
  <si>
    <t>规格</t>
  </si>
  <si>
    <t>单位</t>
  </si>
  <si>
    <t>数量</t>
  </si>
  <si>
    <t>含税单价</t>
  </si>
  <si>
    <t>含税金额</t>
  </si>
  <si>
    <t>备注</t>
  </si>
  <si>
    <t>配电箱</t>
  </si>
  <si>
    <t>1.名称:落地式配电箱 ZAL1
2.型号:成套型
3.规格:含箱内元器件
4.基础形式、材质、规格:含C25混凝土基础
5.已包含人工、材料、机械、措施费、规费及安装调试费等一切所需费用</t>
  </si>
  <si>
    <t>台</t>
  </si>
  <si>
    <t>电箱及元件甲供，其他安装配件辅材乙供，基础包工料乙供</t>
  </si>
  <si>
    <t>1.名称:落地式配电箱 ZAL2
2.型号:成套型
3.规格:含箱内元器件
4.基础形式、材质、规格:含C25混凝土基础
5.已包含人工、材料、机械、措施费、规费及安装调试费等一切所需费用</t>
  </si>
  <si>
    <t>1.名称:落地式配电箱 AL1
2.型号:成套型
3.规格:含箱内元器件
4.基础形式、材质、规格:含C25混凝土基础
5.已包含人工、材料、机械、措施费、规费及安装调试费等一切所需费用</t>
  </si>
  <si>
    <t>1.名称:落地式配电箱 AL2
2.型号:成套型
3.规格:含箱内元器件
4.基础形式、材质、规格:含C25混凝土基础
5.已包含人工、材料、机械、措施费、规费及安装调试费等一切所需费用</t>
  </si>
  <si>
    <t>1.名称:落地式配电箱 AL3
2.型号:成套型
3.规格:含箱内元器件
4.基础形式、材质、规格:含C25混凝土基础
5.已包含人工、材料、机械、措施费、规费及安装调试费等一切所需费用</t>
  </si>
  <si>
    <t>1.名称:落地式配电箱 AL4
2.型号:成套型
3.规格:含箱内元器件
4.基础形式、材质、规格:含C25混凝土基础
5.已包含人工、材料、机械、措施费、规费及安装调试费等一切所需费用</t>
  </si>
  <si>
    <t>1.名称:落地式配电箱 AL5
2.型号:成套型
3.规格:含箱内元器件
4.基础形式、材质、规格:含C25混凝土基础
5.已包含人工、材料、机械、措施费、规费及安装调试费等一切所需费用</t>
  </si>
  <si>
    <t>1.名称:落地式配电箱 AL6
2.型号:成套型
3.规格:含箱内元器件
4.基础形式、材质、规格:含C25混凝土基础
5.已包含人工、材料、机械、措施费、规费及安装调试费等一切所需费用</t>
  </si>
  <si>
    <t>1.名称:落地式配电箱 AL7
2.型号:成套型
3.规格:含箱内元器件
4.基础形式、材质、规格:含C25混凝土基础
5.已包含人工、材料、机械、措施费、规费及安装调试费等一切所需费用</t>
  </si>
  <si>
    <t>1.名称:落地式配电箱 AL8
2.型号:成套型
3.规格:含箱内元器件
4.基础形式、材质、规格:含C25混凝土基础
5.已包含人工、材料、机械、措施费、规费及安装调试费等一切所需费用</t>
  </si>
  <si>
    <t>1.名称:落地式配电箱 AL9
2.型号:成套型
3.规格:含箱内元器件
4.基础形式、材质、规格:含C25混凝土基础
5.已包含人工、材料、机械、措施费、规费及安装调试费等一切所需费用</t>
  </si>
  <si>
    <t>1.名称:落地式配电箱 AL10
2.型号:成套型
3.规格:含箱内元器件
4.基础形式、材质、规格:含C25混凝土基础
5.已包含人工、材料、机械、措施费、规费及安装调试费等一切所需费用</t>
  </si>
  <si>
    <t>1.名称:落地式配电箱 AL11
2.型号:成套型
3.规格:含箱内元器件
4.基础形式、材质、规格:含C25混凝土基础
5.已包含人工、材料、机械、措施费、规费及安装调试费等一切所需费用</t>
  </si>
  <si>
    <t>1.名称:落地式配电箱 AL12
2.型号:成套型
3.规格:含箱内元器件
4.基础形式、材质、规格:含C25混凝土基础
5.已包含人工、材料、机械、措施费、规费及安装调试费等一切所需费用</t>
  </si>
  <si>
    <t>1.名称:落地式配电箱 AL13
2.型号:成套型
3.规格:含箱内元器件
4.基础形式、材质、规格:含C25混凝土基础
5.已包含人工、材料、机械、措施费、规费及安装调试费等一切所需费用</t>
  </si>
  <si>
    <t>1.名称:落地式配电箱 AL14
2.型号:成套型
3.规格:含箱内元器件
4.基础形式、材质、规格:含C25混凝土基础
5.已包含人工、材料、机械、措施费、规费及安装调试费等一切所需费用</t>
  </si>
  <si>
    <t>1.名称:落地式配电箱 AL15
2.型号:成套型
3.规格:含箱内元器件
4.基础形式、材质、规格:含C25混凝土基础
5.已包含人工、材料、机械、措施费、规费及安装调试费等一切所需费用</t>
  </si>
  <si>
    <t>1.名称:落地式配电箱 AL16
2.型号:成套型
3.规格:含箱内元器件
4.基础形式、材质、规格:含C25混凝土基础
5.已包含人工、材料、机械、措施费、规费及安装调试费等一切所需费用</t>
  </si>
  <si>
    <t>1.名称:落地式配电箱 AL17
2.型号:成套型
3.规格:含箱内元器件
4.基础形式、材质、规格:含C25混凝土基础
5.已包含人工、材料、机械、措施费、规费及安装调试费等一切所需费用</t>
  </si>
  <si>
    <t>1.名称:落地式配电箱 AL18
2.型号:成套型
3.规格:含箱内元器件
4.基础形式、材质、规格:含C25混凝土基础
5.已包含人工、材料、机械、措施费、规费及安装调试费等一切所需费用</t>
  </si>
  <si>
    <t>1.名称:落地式配电箱 AL19
2.型号:成套型
3.规格:含箱内元器件
4.基础形式、材质、规格:含C25混凝土基础
5.已包含人工、材料、机械、措施费、规费及安装调试费等一切所需费用</t>
  </si>
  <si>
    <t>1.名称:落地式配电箱 AL20
2.型号:成套型
3.规格:含箱内元器件
4.基础形式、材质、规格:含C25混凝土基础
5.已包含人工、材料、机械、措施费、规费及安装调试费等一切所需费用</t>
  </si>
  <si>
    <t>1.名称:落地式配电箱 AL21
2.型号:成套型
3.规格:含箱内元器件
4.基础形式、材质、规格:含C25混凝土基础
5.已包含人工、材料、机械、措施费、规费及安装调试费等一切所需费用</t>
  </si>
  <si>
    <t>1.名称:落地式配电箱 AL22
2.型号:成套型
3.规格:含箱内元器件
4.基础形式、材质、规格:含C25混凝土基础
5.已包含人工、材料、机械、措施费、规费及安装调试费等一切所需费用</t>
  </si>
  <si>
    <t>1.名称:落地式配电箱 AL23
2.型号:成套型
3.规格:含箱内元器件
4.基础形式、材质、规格:含C25混凝土基础
5.已包含人工、材料、机械、措施费、规费及安装调试费等一切所需费用</t>
  </si>
  <si>
    <t>1.名称:落地式配电箱 AL24
2.型号:成套型
3.规格:含箱内元器件
4.基础形式、材质、规格:含C25混凝土基础
5.已包含人工、材料、机械、措施费、规费及安装调试费等一切所需费用</t>
  </si>
  <si>
    <t>1.名称:落地式配电箱 AL25
2.型号:成套型
3.规格:含箱内元器件
4.基础形式、材质、规格:含C25混凝土基础
5.已包含人工、材料、机械、措施费、规费及安装调试费等一切所需费用</t>
  </si>
  <si>
    <t>1.名称:落地式配电箱 AL26
2.型号:成套型
3.规格:含箱内元器件
4.基础形式、材质、规格:含C25混凝土基础
5.已包含人工、材料、机械、措施费、规费及安装调试费等一切所需费用</t>
  </si>
  <si>
    <t>1.名称:落地式配电箱 AL27
2.型号:成套型
3.规格:含箱内元器件
4.基础形式、材质、规格:含C25混凝土基础
5.已包含人工、材料、机械、措施费、规费及安装调试费等一切所需费用</t>
  </si>
  <si>
    <t>1.名称:落地式配电箱 AL28
2.型号:成套型
3.规格:含箱内元器件
4.基础形式、材质、规格:含C25混凝土基础
5.已包含人工、材料、机械、措施费、规费及安装调试费等一切所需费用</t>
  </si>
  <si>
    <t>1.名称:落地式配电箱 AL29
2.型号:成套型
3.规格:含箱内元器件
4.基础形式、材质、规格:含C25混凝土基础
5.已包含人工、材料、机械、措施费、规费及安装调试费等一切所需费用</t>
  </si>
  <si>
    <t>1.名称:落地式配电箱 AL30~AL39
2.型号:成套型
3.规格:含箱内元器件
4.基础形式、材质、规格:含C25混凝土基础
5.已包含人工、材料、机械、措施费、规费及安装调试费等一切所需费用</t>
  </si>
  <si>
    <t>普通灯具</t>
  </si>
  <si>
    <t>1.名称:LED草坪灯
2.规格:2700K，12W/套
3.已包含人工、材料、机械、措施费、规费及安装调试费等一切所需费用</t>
  </si>
  <si>
    <t>套</t>
  </si>
  <si>
    <t>灯具甲供，其他安装配件辅材乙供（方钢、抱箍、基础等）</t>
  </si>
  <si>
    <t>装饰灯</t>
  </si>
  <si>
    <t>1.名称:LED大功率洗墙灯
2.规格:2700K,24W/套
3.已包含人工、材料、机械、措施费、规费及安装调试费等一切所需费用</t>
  </si>
  <si>
    <t>1.名称:LED单向壁灯
2.规格:3500K,6W/套
3.已包含人工、材料、机械、措施费、规费及安装调试费等一切所需费用</t>
  </si>
  <si>
    <t>1.名称:LED灯带
2.规格:2700K，6W/米
3.已包含人工、材料、机械、措施费、规费及安装调试费等一切所需费用</t>
  </si>
  <si>
    <t>m</t>
  </si>
  <si>
    <t>1.名称:LED定制灯
2.规格:4000K，50W/套
3.已包含人工、材料、机械、措施费、规费及安装调试费等一切所需费用</t>
  </si>
  <si>
    <t>1.名称:LED感应窗台灯
2.规格:2700K，15W/套
3.已包含人工、材料、机械、措施费、规费及安装调试费等一切所需费用</t>
  </si>
  <si>
    <t>1.名称:LED精准射灯
2.规格:2200K，20W/套
3.已包含人工、材料、机械、措施费、规费及安装调试费等一切所需费用</t>
  </si>
  <si>
    <t>投光灯</t>
  </si>
  <si>
    <t>1.名称:LED精准投光灯
2.规格:RGB+W(5000K)，150W/套
3.已包含人工、材料、机械、措施费、规费及安装调试费等一切所需费用</t>
  </si>
  <si>
    <t>1.名称:LED水下射灯
2.规格:RGB+W(5000K)，15W/套
3.已包含人工、材料、机械、措施费、规费及安装调试费等一切所需费用</t>
  </si>
  <si>
    <t>台阶灯</t>
  </si>
  <si>
    <t>1.名称:LED台阶灯
2.规格:2700K，3W/套
3.已包含人工、材料、机械、措施费、规费及安装调试费等一切所需费用</t>
  </si>
  <si>
    <t>1.名称:LED特色灯笼
2.规格:2200K，80W/套，红木+彩绘玻璃+灯须 H 80cm
3.已包含人工、材料、机械、措施费、规费及安装调试费等一切所需费用</t>
  </si>
  <si>
    <t>1.名称:LED特色灯笼
2.规格:2200K，50W/套，红木+彩绘玻璃+灯须 H 60cm
3.已包含人工、材料、机械、措施费、规费及安装调试费等一切所需费用</t>
  </si>
  <si>
    <t>1.名称:LED特色灯笼
2.规格:2200K，40W/套，红木+彩绘玻璃+灯须 H 40cm
3.已包含人工、材料、机械、措施费、规费及安装调试费等一切所需费用</t>
  </si>
  <si>
    <t>1.名称:LED投光灯
2.规格:2700K,20W/套
3.已包含人工、材料、机械、措施费、规费及安装调试费等一切所需费用</t>
  </si>
  <si>
    <t>1.名称:LED投光灯1
2.规格:2700K，72W/套
3.已包含人工、材料、机械、措施费、规费及安装调试费等一切所需费用</t>
  </si>
  <si>
    <t>1.名称:LED投光灯2
2.规格:2700K，36W/套
3.已包含人工、材料、机械、措施费、规费及安装调试费等一切所需费用</t>
  </si>
  <si>
    <t>1.名称:LED投射灯
2.规格:2700K，15W/套
3.已包含人工、材料、机械、措施费、规费及安装调试费等一切所需费用</t>
  </si>
  <si>
    <t>1.名称:LED瓦片灯
2.规格:2200K,6W/套
3.已包含人工、材料、机械、措施费、规费及安装调试费等一切所需费用</t>
  </si>
  <si>
    <t>1.名称:LED瓦片灯
2.规格:4000K,6W/套
3.已包含人工、材料、机械、措施费、规费及安装调试费等一切所需费用</t>
  </si>
  <si>
    <t>1.名称:LED小功率洗墙灯
2.规格:2700K，15W/套
3.已包含人工、材料、机械、措施费、规费及安装调试费等一切所需费用</t>
  </si>
  <si>
    <t>1.名称:LED小射灯
2.规格:2700K，3W/套
3.已包含人工、材料、机械、措施费、规费及安装调试费等一切所需费用</t>
  </si>
  <si>
    <t>1.名称:LED照树灯1
2.规格:RGB+W(5000K),300W/套
3.已包含人工、材料、机械、措施费、规费及安装调试费等一切所需费用</t>
  </si>
  <si>
    <t>1.名称:LED照树灯2
2.规格:2700K,60W/套
3.已包含人工、材料、机械、措施费、规费及安装调试费等一切所需费用</t>
  </si>
  <si>
    <t>1.名称:LED照树灯3
2.规格:2700K,9W/套
3.已包含人工、材料、机械、措施费、规费及安装调试费等一切所需费用</t>
  </si>
  <si>
    <t>开关电源设备</t>
  </si>
  <si>
    <t>1.名称:防水型开关电源
2.规格:220V 36W
3.已包含人工、材料、机械、措施费、规费及安装调试费等一切所需费用</t>
  </si>
  <si>
    <t>架</t>
  </si>
  <si>
    <t>电源甲供，其他所有安装配件辅材乙供</t>
  </si>
  <si>
    <t>电力电缆</t>
  </si>
  <si>
    <t>1.名称:电力电缆
2.材质:铜芯电缆
3.规格:WDZ-YJY-4*120+1*70
4.已包含人工、材料、机械、措施费、规费及安装调试费等一切所需费用</t>
  </si>
  <si>
    <t>电缆甲供，其他所有安装配件辅材乙供</t>
  </si>
  <si>
    <t>1.名称:电力电缆
2.材质:铜芯电缆
3.规格:WDZC-YJY-3*4
4.已包含人工、材料、机械、措施费、规费及安装调试费等一切所需费用</t>
  </si>
  <si>
    <t>1.名称:电力电缆
2.材质:铜芯电缆
3.规格:WDZ-YJY-4*25+1*16
4.已包含人工、材料、机械、措施费、规费及安装调试费等一切所需费用</t>
  </si>
  <si>
    <t>1.名称:电力电缆
2.材质:铜芯电缆
3.规格:WDZ-YJY-5*10
4.已包含人工、材料、机械、措施费、规费及安装调试费等一切所需费用</t>
  </si>
  <si>
    <t>1.名称:电力电缆
2.材质:铜芯电缆
3.规格:WDZ-YJY-5*16
4.已包含人工、材料、机械、措施费、规费及安装调试费等一切所需费用</t>
  </si>
  <si>
    <t>1.名称:电力电缆
2.材质:铜芯电缆
3.规格:WDZ-YJY-5*4
4.已包含人工、材料、机械、措施费、规费及安装调试费等一切所需费用</t>
  </si>
  <si>
    <t>1.名称:电力电缆
2.材质:铜芯电缆
3.规格:WDZ-YJY-5*6
4.已包含人工、材料、机械、措施费、规费及安装调试费等一切所需费用</t>
  </si>
  <si>
    <t>电力电缆头</t>
  </si>
  <si>
    <t>1.名称:热缩式电缆终端头
2.规格:铜芯终端头截面35mm2以下
4.已包含人工、材料、机械、措施费、规费及安装调试费等一切所需费用</t>
  </si>
  <si>
    <t>个</t>
  </si>
  <si>
    <t>包工料</t>
  </si>
  <si>
    <t>1.名称:热缩式电缆终端头
2.规格:铜芯终端头截面70mm2以下
4.已包含人工、材料、机械、措施费、规费及安装调试费等一切所需费用</t>
  </si>
  <si>
    <t>1.名称:热缩式电缆终端头
2.规格:铜芯终端头截面120mm2以下
4.已包含人工、材料、机械、措施费、规费及安装调试费等一切所需费用</t>
  </si>
  <si>
    <t>配线</t>
  </si>
  <si>
    <t>1.名称:配线
2.配线形式:综合考虑
3.材质:多股铜芯聚氯乙烯绝缘导线
4.规格:ZR-RVV-2*4
5.已包含人工、材料、机械、措施费、规费及安装调试费等一切所需费用</t>
  </si>
  <si>
    <t>线槽</t>
  </si>
  <si>
    <t>1.名称:塑料线槽
2.规格:MR-30*20
3.已包含人工、材料、机械、措施费、规费及安装调试费等一切所需费用</t>
  </si>
  <si>
    <t>线槽甲供，其他所有安装配件辅材乙供</t>
  </si>
  <si>
    <t>1.名称:塑料线槽
2.规格:MR-50*30
3.已包含人工、材料、机械、措施费、规费及安装调试费等一切所需费用</t>
  </si>
  <si>
    <t>桥架支架</t>
  </si>
  <si>
    <t>1.名称:桥架支架
2.材质:型钢
3.已包含人工、材料、机械、措施费、规费及安装调试费等一切所需费用</t>
  </si>
  <si>
    <t>kg</t>
  </si>
  <si>
    <t>配管</t>
  </si>
  <si>
    <t>1.名称:配管
2.材质:刚性难燃管
3.规格:PE25
4.配置形式:埋地敷设
5.已包含人工、材料、机械、措施费、规费及安装调试费等一切所需费用</t>
  </si>
  <si>
    <t>管材甲供，其他所有安装配件辅材乙供</t>
  </si>
  <si>
    <t>1.名称:配管
2.材质:刚性难燃管
3.规格:PE32
4.配置形式:埋地敷设
5.已包含人工、材料、机械、措施费、规费及安装调试费等一切所需费用</t>
  </si>
  <si>
    <t>1.名称:配管
2.材质:刚性难燃管
3.规格:PE50
4.配置形式:埋地敷设
5.已包含人工、材料、机械、措施费、规费及安装调试费等一切所需费用</t>
  </si>
  <si>
    <t>1.名称:配管
2.材质:刚性难燃管
3.规格:PE80
4.配置形式:埋地敷设
5.已包含人工、材料、机械、措施费、规费及安装调试费等一切所需费用</t>
  </si>
  <si>
    <t>1.名称:配管
2.材质:塑料管
3.规格:PE100
4.配置形式:埋地敷设
5.已包含人工、材料、机械、措施费、规费及安装调试费等一切所需费用</t>
  </si>
  <si>
    <t>1.名称:配管
2.材质:纺树藤管
3.规格:DN25
4.已包含人工、材料、机械、措施费、规费及安装调试费等一切所需费用</t>
  </si>
  <si>
    <t>拆灯笼</t>
  </si>
  <si>
    <t>1.名称:拆灯笼
2.规格:现是3000K、5000K
3.已包含人工、材料、机械、措施费、规费及安装调试费等一切所需费用</t>
  </si>
  <si>
    <t>1.名称:拆射灯
2.规格:现是5000K
3.已包含人工、材料、机械、措施费、规费及安装调试费等一切所需费用</t>
  </si>
  <si>
    <t>灯具甲供，其他所有安装配件辅材乙供</t>
  </si>
  <si>
    <t>拆筒灯</t>
  </si>
  <si>
    <t>1.名称:拆筒灯
2.规格:现是5000K
3.已包含人工、材料、机械、措施费、规费及安装调试费等一切所需费用</t>
  </si>
  <si>
    <t>庭院灯光源</t>
  </si>
  <si>
    <t>1.名称:庭院灯光源
2.已包含人工、材料、机械、措施费、规费及安装调试费等一切所需费用</t>
  </si>
  <si>
    <t>光源甲供，其他所有安装配件辅材乙供</t>
  </si>
  <si>
    <t>射灯</t>
  </si>
  <si>
    <t>1.名称:射灯
2.规格:2200K
3.已包含人工、材料、机械、措施费、规费及安装调试费等一切所需费用</t>
  </si>
  <si>
    <t>挖沟槽土方</t>
  </si>
  <si>
    <t>1.土壤类别:综合考虑
2.深度:综合考虑
3.已包含人工、材料、机械、措施费、规费及安装调试费等一切所需费用</t>
  </si>
  <si>
    <t>m3</t>
  </si>
  <si>
    <t>回填方</t>
  </si>
  <si>
    <t>1.回填土 人工夯实 槽、坑
2.已包含人工、材料、机械、措施费、规费及安装调试费等一切所需费用</t>
  </si>
  <si>
    <t>栽植绿植</t>
  </si>
  <si>
    <t>1.台湾草 30*30/块
2.养护期：综合考虑
3.包含图纸所有绿植恢复
4.已包含人工、材料、机械、措施费、规费及安装调试费等一切所需费用</t>
  </si>
  <si>
    <t>m2</t>
  </si>
  <si>
    <t>栽植竹类</t>
  </si>
  <si>
    <t>1.小青竹，杆径1--2CM
2.养护期：综合考虑
3.已包含人工、材料、机械、措施费、规费及安装调试费等一切所需费用</t>
  </si>
  <si>
    <t>株</t>
  </si>
  <si>
    <t>拆除路面</t>
  </si>
  <si>
    <t>1.名称:原路面拆除
2.已包含人工、材料、机械、措施费、规费及安装调试费等一切所需费用</t>
  </si>
  <si>
    <t>石材楼地面</t>
  </si>
  <si>
    <t>1.园路  800/400*300*100麻条石花岗岩 中砂垫层 厚度30mm
2.已包含人工、材料、机械、措施费、规费及安装调试费等一切所需费用</t>
  </si>
  <si>
    <t>通长圆形花岗岩石材</t>
  </si>
  <si>
    <t>1.名称:通长圆形花岗岩石材
2.含安全警示标贴、含石材基座
3.已包含人工、材料、机械、措施费、规费及安装调试费等一切所需费用</t>
  </si>
  <si>
    <t>1.名称:配线
2.配线形式:综合考虑
3.规格:RVSP-2*1.0
4.已包含人工、材料、机械、措施费、规费及安装调试费等一切所需费用</t>
  </si>
  <si>
    <t>配线甲供，其他所有安装配件辅材乙供</t>
  </si>
  <si>
    <t>网络服务器</t>
  </si>
  <si>
    <t>1.名称:LED控制计算机
2.已包含人工、材料、机械、措施费、规费及安装调试费等一切所需费用</t>
  </si>
  <si>
    <t>设备甲供，其他所有安装配件辅材乙供</t>
  </si>
  <si>
    <t>会议其他设备</t>
  </si>
  <si>
    <t>1.名称:智能模块主控器
2.规格:工作电压：DC12V，网络：10/100Base-T以太网，端口：1/2个独立RS-232/422/485端口，串口：RJ-48(带RJ-48转DB9电缆)，传输速率：50bps～230bps，工作温度：0～60℃（32～140℉），工作相对湿度：20～95%（无凝结），功耗：4瓦，电源要求：未调理10到30VDC，尺寸：101×70×32（mm），浪涌保护:15KVCSD（RS-232/422/485），安装方式:DIN导轨安装产品认证 CE。
3.已包含人工、材料、机械、措施费、规费及安装调试费等一切所需费用</t>
  </si>
  <si>
    <t>双绞线缆</t>
  </si>
  <si>
    <t>1.名称:网线
2.规格:超五类双绞屏蔽网线
3.已包含人工、材料、机械、措施费、规费及安装调试费等一切所需费用</t>
  </si>
  <si>
    <t>网线甲供，其他所有安装配件辅材乙供</t>
  </si>
  <si>
    <t>1.名称:DMX无线主控器
2.规格:工作电压：AC220V，网络：4G 通讯模块，端口：8个独立端口 支持标准 USITT DMX512/1990 通用协议和扩展 DMX 协议，节目：SD 卡存储，控制器最大可支持 32G，最多可预设 99 个节目文件；工作温度：-40°-80°功耗： ≤15W，尺寸： 283×134×45，安装方式:安装在防水箱中
3.已包含人工、材料、机械、措施费、规费及安装调试费等一切所需费用</t>
  </si>
  <si>
    <t>接线箱</t>
  </si>
  <si>
    <t>1.名称:DMX无线主控器防护箱
2.已包含人工、材料、机械、措施费、规费及安装调试费等一切所需费用</t>
  </si>
  <si>
    <t>防护箱甲供，其他所有安装配件辅材乙供</t>
  </si>
  <si>
    <t>显示设备</t>
  </si>
  <si>
    <t>1.名称:月亮装置显示屏
2.规格:屏体 LED 高清全彩透明屏户外防水(压铸铝电源盒/型材铝结构) 点间距:3.9-7.8mm;1921华光高亮灯,亮度5000cd/m2;刷新率≥1920Hz;后维护,户外防水透明屏 显示尺寸:直径3米,防水格栅屏
3.已包含人工、材料、机械、措施费、规费及安装调试费等一切所需费用</t>
  </si>
  <si>
    <t>显示设备甲供，其他所有材料乙供</t>
  </si>
  <si>
    <t>伸缩灯杆</t>
  </si>
  <si>
    <t>1.名称:12米高伸缩灯杆
2.基础形式、砂浆配合比:含C30细石混凝土基础
3.已包含人工、材料、机械、措施费、规费及安装调试费等一切所需费用</t>
  </si>
  <si>
    <t>根</t>
  </si>
  <si>
    <t>灯杆甲供，其他所有材料乙供</t>
  </si>
  <si>
    <t>1.名称:网线
2.规格:CAT6
3.已包含人工、材料、机械、措施费、规费及安装调试费等一切所需费用</t>
  </si>
  <si>
    <t>劳务辅材</t>
  </si>
  <si>
    <t>/</t>
  </si>
  <si>
    <t>项</t>
  </si>
  <si>
    <t>合计</t>
  </si>
  <si>
    <t>预算表</t>
  </si>
  <si>
    <t>项目名称：佛山梁园活化利用项目（灯光亮化提升）</t>
  </si>
  <si>
    <t>规格、内容</t>
  </si>
  <si>
    <t>照明工程</t>
  </si>
  <si>
    <t>含税材料成本A</t>
  </si>
  <si>
    <t>华录</t>
  </si>
  <si>
    <t>松下</t>
  </si>
  <si>
    <t>爱普生</t>
  </si>
  <si>
    <t>希帕</t>
  </si>
  <si>
    <t>晟丰</t>
  </si>
  <si>
    <t>光峰SU17KP</t>
  </si>
  <si>
    <t>鸿合HT-D183UA</t>
  </si>
  <si>
    <t>HOVY</t>
  </si>
  <si>
    <t>演绎系统</t>
  </si>
  <si>
    <t>一、户外入口LED大屏</t>
  </si>
  <si>
    <t>1.名称:户外LED大屏
2.规格:像素间距：2.5mm像素封装：SMD1515刷新：3840Hz模组分辨率：128*64模组尺寸：320*160mm维护方式：后维护单点色度/亮度校正：支持驱动方式：恒流驱动/13扫
3.包含网络通信程序服务端、计算机管理服务端、远程桌面管理模块服务端、多功能大分辨率播放器系统、控制系统、视频处理器等所需系统及配件
4.已包含人工、材料、机械、措施费、规费及安装调试费等一切所需费用</t>
  </si>
  <si>
    <t>高科</t>
  </si>
  <si>
    <t>创维</t>
  </si>
  <si>
    <t>LED电源智能控制箱</t>
  </si>
  <si>
    <t>1.名称:LED电源智能控制箱
2.规格:1、智能配电箱 10KW 2、远程控制、电源防雷、定时开关机、延时分路启动、分相分级上电、过流过压保护等，含多功能控制卡</t>
  </si>
  <si>
    <t>定制</t>
  </si>
  <si>
    <t>国产</t>
  </si>
  <si>
    <t>二、户外广场地面投影</t>
  </si>
  <si>
    <t>激光工程投影机</t>
  </si>
  <si>
    <t>1.名称:激光工程投影机
2.类别:投影系统DLP®芯片 x 1/DLP投影系统芯片尺寸 0.67"DMD/S600HB标准分辨率1920 x 1200（2,304,000像素）兼容4K信号输入中心亮度*17700lm均匀度*2 90%对比度*2 3,000,000:1投影比例16:10 兼容 16:9/16:6/2.35:1/4:3/LBX光源类型MCL激光二极管模组寿命*3 标准模式：20,000 小时 / ECO模式：30,000 小时画面位移*4V: +/-110% / H: +/-50%操作方式电动聚焦/变焦/位移安装方式水平/垂直720°自由安装HDMI (V2.0兼容4K支持HDCP*5  x 2HDBaseT*6  x 11电源规格100-220V  AC±10%  50/60Hz整机功率405W+/-15%机身材料 模压塑料待机功率 正常模式：≤0.5W，网络待机：≤2W外观尺寸(含底角)486mm（W）×376mm（D）×181mm（H）净重约11.5kg
3.含投影机镜头
4.已包含人工、材料、机械、措施费、规费及安装调试费等一切所需费用</t>
  </si>
  <si>
    <t>多媒体显示系统</t>
  </si>
  <si>
    <t>1.名称:多媒体显示系统
2.规格:1.纯硬件架构，各单元均为模块化设计，支持冗余电源；2.ESD军工级静电防护保驾护航，工作噪音低于25dB，最大单机背板信号处理带宽达到900Gbps，单路信号带宽支持10Gbps；3.能自动生成融合所需要的重复数据带，支持融合边缘羽化功能；4.长线驱动能力：输入输出带有自动均衡；5.支持多路输入视频在全屏任意位置开窗，所有窗口均能任意漫游、叠加、放大、缩小，无区域、层次、尺寸、比例限制；6.输入输出模块支持“全频道”信号格式：VGA、DVI、HDMI和复合视频、YPbPr、SDI、DP、HDbase-T、光纤等不同组织标准的信号接口以及不同分辨率和格式，支持4K等分辨率；7.可通过触控平板对设备进行场景、电源、运行状态、信号切换进行控制别，支持TCP/IP、RS232、按键控制同时提供第三方控制协议；8.输出支持HDMI输出，可定制HDBaseT输出接口网线输出直接连接投影机；10.支持超大分辨率采集融合点对点不变形显示，支持图像增强技术，可实现信源去黑边、裁切功能，同步双缓冲技术；11.支持“全网格”画面矫正功能，实现对画面“像素级”调整。对任何形状包括异形（半球幕、穹幕、折幕、球幕、Y型幕等）曲面上进行画面校正，达到内容均匀一致，完整显示的效果；12.支持投影机颜色调整，支持融合gamma曲线调整，支持对比度，亮度等参数调整，调试网格颜色可选13.支持任意信号无缝切换，图像开窗响应速度&lt;5ms；14.支持多个场景预案功能，可保存多达512种场景模式，支持自动轮巡，可自定义设置轮巡时间，场景无缝切换；15.支持异形融合拼接功能：可实现输出图像任意角度旋转，可对球幕，穹顶等融合；16.系统能在温度-20±0.5℃，40±0.5℃，湿度75±2%的环境下正常工作、支持远程开关机控制；17.可集成编程中控功能，所有网口支持RS232/485/422/TTL， TCP/UDP，IR等控制方式；
3.包含同步控制系统、图形几何校正系统、图像边缘融合系统、网络通信程序服务端、计算机管理服务端、远程桌面管理模块服务端、多功能大分辨率播放器系统等所需系统及一切所需附件</t>
  </si>
  <si>
    <t>VoiniTeL</t>
  </si>
  <si>
    <t>大型艺术造型恒温箱</t>
  </si>
  <si>
    <t>1.名称:大型艺术造型恒温箱
2.规格:1.基站具有防水，防尘，加温，降温，除湿的功能；2.可移出式投影机安装平台； 3.投影机安装平台可实现上下左右（或前后）角度线性调节（≤10°，可定制）；4.多门结构设计，方便投影机安装维护； 5.基站支持多种安装方式（吊装，立柱装，壁装，角度安装等）；6.基站具有避雷作用；7.内部装有吹热装置，保证投射玻璃表面无结霜雾；8.内部开设多方位接线孔，方便基站内外接线及维护；9.双通道独立供电；10.脚架及门体采用强风固化加强结构设计，保证基站安装后的安全性；11.内部配有16A或10A多功能插座；12.投射口采用95%透光率光学超白玻璃；13.高性价比配件及模组a.机柜空调（可选），空气开关，强力风机，双轴承低压长寿命静音风机，直流开关电源，高/低功率多用插座选择，高精度温湿度感应探头； b.多组自稳定快速加热器件，内循环除湿烘烤模组，LCD高清析显示模组，单片机控温控制模组。
3.已包含人工、材料、机械、措施费、规费及安装调试费等一切所需费用</t>
  </si>
  <si>
    <t>艺术造型立杆</t>
  </si>
  <si>
    <t>1.名称:艺术造型立杆
2.类别:定制仿古艺术造型，高度不低于6米，含地笼基座
3.已包含人工、材料、机械、措施费、规费及安装调试费等一切所需费用</t>
  </si>
  <si>
    <t>户外防水全频音箱</t>
  </si>
  <si>
    <t>1.名称:户外防水全频音箱
2.规格:IP66级别的防水防潮防尘要求频率范围（-10 dB）：65 Hz - 20KHz额定阻抗：16Ω额定功率（AES）：110W灵敏度(1W/1m)：91dB±2dB覆盖范围(-6dB)：90º H×60º V箱体材质：ABS复合材料(含UV)一体化压铸成型面网：铝合金材质音箱安装支架：nylon and glass fiber 安装支架，金属连接杆，角度可调连接方式：按压式纯铜接线柱箱体尺寸（不含安装支架 mm）：285×200×155mm
3.已包含人工、材料、机械、措施费、规费及安装调试费等一切所需费用</t>
  </si>
  <si>
    <t>CF AUDIO</t>
  </si>
  <si>
    <t>高功放分系统设备</t>
  </si>
  <si>
    <t>1.名称:合并式一体功放机
2.规格:额定功率：500W/8Ω，650W/4Ω频率响应：话筒20HZ-20kHz/音乐20Hz-20KHz失真度：话筒&lt;0.1/音乐0.01信噪比：话筒&gt;75dB/音乐&gt;80dB输入灵敏度：话筒120mv/音乐300mv最大输入电平：话筒150mv/音乐1.5v电源：220VAC +/-10%,净重:11kg尺寸:L429*D386*H102mm
3.已包含人工、材料、机械、措施费、规费及安装调试费等一切所需费用</t>
  </si>
  <si>
    <t>三、荷香水榭投影</t>
  </si>
  <si>
    <r>
      <rPr>
        <sz val="10"/>
        <rFont val="宋体"/>
        <charset val="134"/>
      </rPr>
      <t>1.名称:激光工程投影机
2.类别:电源规格100V-240V交流电，50Hz/60Hz功耗360W(最大 4.5 A)液晶板尺寸1.63cm(0.64英寸)对角线(16:10宽高比)显示方式透射式液晶面板(× 3, R/G/B)镜头投射比：0.235:1，手动对焦F=1.7光源激光光源亮度4,500流明对比度5,000,000:1分辨率1,920 × 1,200像素安装方式吊装/平放，正投/背投终端接口HDMI1/ HDMI2输入音频输入M3 jack × 1串口输入D</t>
    </r>
    <r>
      <rPr>
        <sz val="10"/>
        <rFont val="Arial"/>
        <charset val="134"/>
      </rPr>
      <t>_x001e_</t>
    </r>
    <r>
      <rPr>
        <sz val="10"/>
        <rFont val="宋体"/>
        <charset val="134"/>
      </rPr>
      <t>Sub 9-pin(雄头)×1用于外部控制(与RS-232C兼容)局域网RJ-45×1[用于网络连接10Base-T/100Base-TX,适用于PJLink™ (class 1)]内置扬声器16W × 1尺寸（宽×高×深520×168(支脚最短时)×445mm(含凸出部分)重量*2约11kg运行环境运行温度5℃～40℃ [海拔高度1,700米以下; 高海拔模式:关闭]运行湿度20%～80%(无凝结)
3.已包含人工、材料、机械、措施费、规费及安装调试费等一切所需费用</t>
    </r>
  </si>
  <si>
    <t>光峰DUH630</t>
  </si>
  <si>
    <t>鸿合HT-B502UA</t>
  </si>
  <si>
    <t>室内安装箱体</t>
  </si>
  <si>
    <t>1.名称:室内安装箱体
2.规格:1.安装方式：固定；承载重量：30Kg；2.水平旋转：360垂直旋转：上下左右30度； 3.材料：铝合金+冷轧钢板；4.安装要求：外观美观隐藏式安装
3.已包含人工、材料、机械、措施费、规费及安装调试费等一切所需费用</t>
  </si>
  <si>
    <t>户外金属纱幕</t>
  </si>
  <si>
    <t>1.名称:户外金属纱幕
2.规格:材质：户外全息金属纱幕颜色：灰色亮度系数：0.8透光率：83%纱幕采用3D全息成像材质，具有高分辨率、色彩还原性好、成像清晰的特点，纱幕表面物理参数稳定衰减小，幕面平整度高。
3.含卷帘式安装结构
4.已包含人工、材料、机械、措施费、规费及安装调试费等一切所需费用</t>
  </si>
  <si>
    <t>MAISUI</t>
  </si>
  <si>
    <t>四、刺史家庙投影</t>
  </si>
  <si>
    <t>五、树身投影</t>
  </si>
  <si>
    <t>1.名称:激光工程投影机
2.类别:DLP 显示技术激光二极管亮度3600流明(中心亮度)20,000小时 (普通模式/低噪音模式)标准分辨率：1080P（1920 x 1080）兼容4K信号输入对比度：6,000,000:1透射比：0.49：1梯形校正：V:+30°，H:十30 4 角校正整机功率：235W安装方式：水平/垂直 360°自由安装机身尺寸：342mm(W)x265mm(D)x119.5mm(H)
3.已包含人工、材料、机械、措施费、规费及安装调试费等一切所需费用</t>
  </si>
  <si>
    <t>光峰S65</t>
  </si>
  <si>
    <t>六、半边亭场景投影</t>
  </si>
  <si>
    <t>1.名称:激光工程投影机
2.类别:投影系统DLP®芯片 x 1/DLP投影系统芯片尺寸 0.67"DMD/S600HB标准分辨率1920 x 1200（2,304,000像素）兼容4K信号输入中心亮度*17700lm均匀度*2 90%对比度*2 3,000,000:1投影比例16:10 兼容 16:9/16:6/2.35:1/4:3/LBX光源类型MCL激光二极管模组寿命*3 标准模式：20,000 小时 / ECO模式：30,000 小时画面位移*4V: +/-110% / H: +/-50%操作方式电动聚焦/变焦/位移安装方式水平/垂直720°自由安装HDMI (V2.0兼容4K支持HDCP*5  x 2HDBaseT*6  x 11电源规格100-220V  AC±10%  50/60Hz整机功率405W+/-15%机身材料 模压塑料待机功率 正常模式：≤0.5W，网络待机：≤2W外观尺寸(含底角)486mm（W）×376mm（D）×181mm（H）净重约11.5kg
3.已包含人工、材料、机械、措施费、规费及安装调试费等一切所需费用</t>
  </si>
  <si>
    <t>1.名称:激光投影机
2.类别:DLP 显示技术激光二极管亮度3600流明(中心亮度)20,000小时 (普通模式/低噪音模式)标准分辨率：1080P（1920 x 1080）兼容4K信号输入对比度：6,000,000:1透射比：0.49：1梯形校正：V:+30°，H:十30 4 角校正整机功率：235W安装方式：水平/垂直 360°自由安装机身尺寸：342mm(W)x265mm(D)x119.5mm(H)
3.已包含人工、材料、机械、措施费、规费及安装调试费等一切所需费用</t>
  </si>
  <si>
    <t>鸿合HT-S452HA</t>
  </si>
  <si>
    <t>线阵音响</t>
  </si>
  <si>
    <t>1.名称:线阵音响
2.规格:全频音箱技术参数：单元组成：≥LF 1×10"+HF2×1.7"额定功率（AES）：≥350W/700W/1050W(连续/节目/峰值) 阻抗：8Ω灵敏度(1 W/m) ：105dB最大声压级：≥135dB peak,@1m频率范围（-10 dB）： 60Hz～18KHz 覆蓋角度（H×V）: ≥100°×10°尺寸(宽×深×高) ：576*333*323mm重量：18kg颜色：黑
3.已包含人工、材料、机械、措施费、规费及安装调试费等一切所需费用</t>
  </si>
  <si>
    <t>超低音音响</t>
  </si>
  <si>
    <t>1.名称:超低音音响
2.规格:有源低音炮技术参数：单元组成：≥LF1×18"额定功率（AES）：≥600W/1200W/1800W(连续/节目/峰值) 灵敏度(1 W/m) ：108 dB最大声压级：≥138 dB peak,@1m频率范围（-10 dB）：38Hz～200Hz 功放参数功放模块输出功率：≥3000W/AC230V/50Hz/40ms、1500W/AC230V/50Hz/60S输出电压：±80-±100v  从±80至±100v智能调整输入电源：全球通用电压(AC)90V-250V/50-60Hz  、(DC)120-240V 电能效应：＞90％ 耗电增量/10W-1000W/AC230V/50Hz功率因数 PFC：＞0.9    100W-1000W/AC230V/50Hz功率衰减： 0.7/ AC112V/50Hz总谐波失真：＜0.005％ /8Ω100w 100Hz最大输出电流：60A/ 40ms频率响应: 10Hz-22KHz信噪比 :112dB/ A加权A 阻尼系数：≥1000电能效率：≥90％  
重量：50 Kg尺寸(宽×深×高)： 624*739*806mm颜色：黑色
3.已包含人工、材料、机械、措施费、规费及安装调试费等一切所需费用</t>
  </si>
  <si>
    <t>七、假山投影</t>
  </si>
  <si>
    <t>八、石坊湖面假山投影+桥身投影</t>
  </si>
  <si>
    <t>1.名称:激光工程投影机
2.类别:投影系统DLP®芯片 x 1/DLP投影系统芯片尺寸 0.67"DMD/S600HB标准分辨率1920 x 1200（2,304,000像素）兼容4K信号输入中心亮度*17700lm均匀度*2 90%对比度*2 3,000,000:1投影比例16:10 兼容 16:9/16:6/2.35:1/4:3/LBX光源类型MCL激光二极管模组寿命*3 标准模式：20,000 小时 / ECO模式：30,000 小时画面位移*4V: +/-110% / H: +/-50%操作方式电动聚焦/变焦/位移安装方式水平/垂直720°自由安装HDMI (V2.0兼容4K支持HDCP*5  x 2HDBaseT*6  x 11电源规格100-220V AC±10%  50/60Hz整机功率405W+/-15%机身材料 模压塑料待机功率 正常模式：≤0.5W，网络待机：≤2W外观尺寸(含底角)486mm（W）×376mm（D）×181mm（H）净重约11.5kg
3.已包含人工、材料、机械、措施费、规费及安装调试费等一切所需费用</t>
  </si>
  <si>
    <t>合并式一体功放机</t>
  </si>
  <si>
    <t>九、雨打芭蕉墙面投影</t>
  </si>
  <si>
    <t>1.名称:激光工程投影机
2.类别:投影系统DLP®芯片 x 1/DLP投影系统芯片尺寸 0.67"DMD/S600HB标准分辨率1920 x 120（2,304,000像素）兼容4K信号输入中心亮度*16700lm均匀度*2 90%对比度*2 3,000,000:1投影比例16:10 兼容 16:9/16:6/2.35:1/4:3/LBX光源类型MCL激光二极管模组寿命*3 标准模式：20,000 小时 / ECO模式：30,000 小时画面位移*4V: +/-110% / H: +/-50%操作方式电动聚焦/变焦/位移安装方式水平/垂直720°自由安装HDMI (V2.0兼容4K支持HDCP*5  x 2HDBaseT*6  x 11电源规格100-220V  AC±10%  50/60Hz整机功率330W+/-15%待机功率 正常模式：≤0.5W，网络待机：≤2W外观尺寸(含底角)486mm（W）×376mm（D）×181mm（H）净重约10.5kg
3.已包含人工、材料、机械、措施费、规费及安装调试费等一切所需费用</t>
  </si>
  <si>
    <t>鸿合HT-D163UA</t>
  </si>
  <si>
    <t>十、墙面打卡投影</t>
  </si>
  <si>
    <t>小型艺术造型恒温箱</t>
  </si>
  <si>
    <t>1.名称:小型艺术造型恒温箱
2.规格:1.箱体具有防水，防尘，加温，降温，除湿的功能；2.可移出式投影机安装平台； 3.投影机安装平台可实现上下左右（或前后）角度线性调节（≤10°，可定制）；4.多门结构设计，方便投影机安装维护； 5.支持多种安装方式（吊装，立柱装，壁装，角度安装等）；6.具有避雷作用；7.内部装有吹热装置，保证投射玻璃表面无结霜雾；8.内部开设多方位接线孔，方便基站内外接线及维护；9.双通道独立供电；10.脚架及门体采用强风固化加强结构设计，保证基站安装后的安全性；11.内部配有16A或10A多功能插座；12.投射口采用95%透光率光学超白玻璃；13.高性价比配件及模组 多组自稳定快速加热器件，内循环除湿烘烤模组，LCD高清析显示模组，单片机控温控制模组。安装要求：外观美观隐藏式安装
3.已包含人工、材料、机械、措施费、规费及安装调试费等一切所需费用</t>
  </si>
  <si>
    <t>十一、室内投影</t>
  </si>
  <si>
    <t>激光投影机</t>
  </si>
  <si>
    <t>1.名称:激光工程投影机
2.类别:电源规格100–240 V交流电, 50/60 Hz最大功耗240 W(2.6 A-1.0 A)激光二极管亮度3000流明(中心亮度)* 20,000小时 (普通模式/低噪音模式)分辨WUXGA (1,920 x 1,200像素)屏幕尺寸(对角线) 1.27–2.67 m (50–105英寸), 16:10宽高比固定焦距, 手动聚焦镜头, F = 1.8, f = 6.08 mm,投射比: 0.43:1 (投影距离: 80英寸图像为0.73米)投射比: 0.43–0.54:1* 7 (换算值) 安装方式吊装/平放, 正投/背投, 360°全方位自由安装终端端口HDMI 1/2输入局域网RJ-45 x 1用于网络控制,内置扬声器4.0cm，圆形，x 1，10W（单声道）运行环境运行温度5℃～40℃ [海拔高度1,700米以下; 高海拔模式:关闭]运行湿度20%～80%(无凝结)
3.已包含人工、材料、机械、措施费、规费及安装调试费等一切所需费用</t>
  </si>
  <si>
    <t>十二、中控网络及施工集成</t>
  </si>
  <si>
    <t>1.名称:5G物联网云控制平台
2.规格:1.持多种控制方式：PC控制，IPAD，Aandroid触摸屏，墙上面板控制等，并支持IE浏览器控制，具备pc端触控软件通过windows平台进行控制；2.支持网络通讯：CR-NET，CR-LINK ；TCP/IP；三种网络通讯方式，强大的网络功能，完善的周边设备，稳定可靠的机器性能；3.支持跨平台多操作系统终端实时同步界面显示，支持一键保存会场环境状态，一键恢复；4. 16路开关机模块内置到中控主机，可通过UDP控制电脑开关机不占用电脑网络资源可保障电脑正常上网，可检测电脑运行状态；5.支持会议主机等协议解析，设备具有系统软件传输接口；6.支持远程控制，多功能控制接口插槽可扩展；支持一键式联动控制，全面支持第三方设备及控制协议，客户可自行设置多种控制协议和代码；7.软件支持自定义用户帐号和级别和权限；8.支持设备数据自动化可视管控显示，场景预案编辑，会议室预约，日程和动作协作，传感器数据自动化显示；9.前面板具有水晶按键和液晶显示屏显示设备状态和数据接收发送状态，支持大型组网集中管理；支持多会议室互控，远程上传和维护程序；10.平均无故障时间MTBF≥100000小时；
3.已包含人工、材料、机械、措施费、规费及安装调试费等一切所需费用</t>
  </si>
  <si>
    <t>中控系统</t>
  </si>
  <si>
    <t>1.名称:中控系统
2.规格:交互程序开发，支持在线查看设备运行状态、控制设备开关机等协议接口开发、音量调节等1、平台支持对所有硬件设备的管理和控制，以及状态监控。 在便携控制端可查看所有设备的状态，是处于开启还是关闭状态。 中控主机应具备8个RS232,8个RS485接口，8路10A  220v强电继电器，8路红外发射口和8路io控制接收口。 中控主机需与云平台无缝对接。需提供展厅集中控制系统嵌入式软件著作权证书。 3、控制电脑开关需同时支持远程唤醒和控制物理开关方式，控制物理开关时需区分开和关的命令，保证发送开的命令不会将电脑关闭，需提供物理开关控制原理说明或相关专利文件 4、通过红外控制电视机开关时，需区分开机和关机，保证中控发送开机时不会和关闭命令错乱，需提供控制原理说明 5、针对强电设备控制需提供智能配电箱，才用交流接触器控制设备通断电，不能直接使用继电器类设备对强电进行直接控制，智能配电箱需提供每路的手动控制功能。 6、硬件设备支持在后台管理，管理员后台添加硬件设备，所有的便携终端能自动更新数据，并自动显示在相关界面里，需提供后台添加设备、便携终端自动更新操作演示视频，支持后台主机状态查看。 7、平台支持对电脑、拼接屏、led彩屏、电视机、投影机，各类设备，各类rs232和rs485接口的设备开关控制。 8、后台管理平台采用B/S架构进行设计；前端控制通过便携终端控制，需为本项目提供定制开发app程序，非通用版程序。 9、 便携终端需采用原生app开发，开发的app无需上传APP商城。可以直接安装，方便客户使用。 10、需提供手机端硬件控制端，以备应急开关设备使用。  11、要求中控管理平台具备支持开发接口的能力，需提供接口说明文档。 12.内容控制采用PAD控制端与被控端主机通信，不通过外网转发或局域网其他主机转发。内容播放端同时支持http协议和tcp协议控制。 13. 内容展现端以及PAD控制端与服务器通信采用加密认证，保证与服务器连接的安全性。开发单位需具备安全信息技术认证。 14、能够支持在云端实现内容的存储，中控系统能够支持通过云端调取所需呈现的内容（图片、PPT、视频、网页等），内容展现端可根据后台配置自动更新内容，PAD端可根据后台自动更新数据和对应界面。需提供内容管理系统的CMA机构认可的第三方权威检测报告 15、可以在PAD端预览查看内容展现端当前播放的界面。 16、提供友好的人机交互界面，能够在PAD中真实体现出展厅每一个屏幕的位置，通过点击PAD，可实现对屏幕的开关、音量等进行综合控制，支持对当前屏幕所呈现的内容进行更换。 17、可通过便携终端端模拟鼠标和键盘对任意一台pc进行操作。 18、内容展现端能够支持：1、图片；2、PPT；3、视频（支持4K）；4、web网页（支持IE和谷歌浏览器调用）；5、可执行应用程序；以上几种格式文件/内容的放映。需提供功能截图。 19、内容展现端需支持mp4/mov/AVI/wmv等视频上主流的各类格式，支持2K/4K视频文件的播放 20、中控控制内容切换时，响应时间不超过500ms、PPT切换时需做到无缝切换，不会出现桌面闪现的效果。 21、支持通过PAD对PPT进行上下翻页，支持对PPT动画进行自主播放。 22、支持通过PAD对视频进行播放、暂停、快进（加速播放），可灵活（提供音量控制条）对视频的声音进行控制。 23、PAD端支持对内容展现端视频播放进度显示
3.已包含人工、材料、机械、措施费、规费及安装调试费等一切所需费用</t>
  </si>
  <si>
    <t>AVHomes</t>
  </si>
  <si>
    <t>全馆总控程序集（移动终端控制）</t>
  </si>
  <si>
    <t>1.名称:全馆总控程序集（移动终端控制）
2.规格:图形化操作界面独立多媒体展项状态综合控制智能分区语音切换控制灯光独立控制投影机开/关控制计算机开/关控制（不含中控主机）设备运行状态指示与中控计算机实时闭环通讯
3.已包含人工、材料、机械、措施费、规费及安装调试费等一切所需费用</t>
  </si>
  <si>
    <t>串口服务器</t>
  </si>
  <si>
    <t>1.名称:串口服务器
2.规格:系统CPU 32-bit ARMRAM 32MBFlash 32MBLAN以太网 10/100Mbps 自适应，RJ45保护 内置 1.5KV 电磁隔离保护串口接口串口数量 8 个串口协议 8 个RS232/485/422串口通讯参数校验 None，Even，Odd，Mark，Space数据位 6，7，8停止位 1、2流量控制 RTS/CTS，XON/XOFF，None速率 300bps 至 115200bps软件特点协议 ARP，IP，ICMP，TCP，UDP，DHCP，HTTP，DNS操作模式 TCP Server，TCP Client，UDP，虚拟串口，点对点连接设定 C2000 设置程序，Web 浏览器，设置动态库提供软件虚拟串口软件、C2000 设置程序、串口调试工具、网络测试程序、EDSockServer.OCX 和 EDSockServer.DLL、设置动态库以及
VB、VC、BC、Delphi 的示例代码驱动支持 Windows XP/2003/2008/2012/Vista/7/8/10
3.已包含人工、材料、机械、措施费、规费及安装调试费等一切所需费用</t>
  </si>
  <si>
    <t>各子系统控制程序</t>
  </si>
  <si>
    <t>1.名称:各子系统控制程序
2.规格:定制开发含播放系统，远程开关机/数字信号处理、逻辑关系处理、信号接收处理
3.已包含人工、材料、机械、措施费、规费及安装调试费等一切所需费用</t>
  </si>
  <si>
    <t>中控UI设计</t>
  </si>
  <si>
    <t>1.名称:中控UI设计
2.规格:中控平板电脑UI界面，控制界面设计1. 目的和内容定位准确，符合使用操作特性重点。2. 用户体验设计：科学布局，清晰导航，高效获取信息。3. 视觉设计：符合宣传主题，展现专业形象。4. 图文内容准确：传递正确信息，符合宣传口径。5. 加载速度快：优化性能，减少等待时间。6. 维护更新便利：结构清晰，代码规范，便于后续工作。非标定制，页面分辨率及画面比例根据显示设备参数确定
3.已包含人工、材料、机械、措施费、规费及安装调试费等一切所需费用</t>
  </si>
  <si>
    <t>中控电脑及显示屏</t>
  </si>
  <si>
    <t>1.名称:中控电脑及显示屏
2.规格:工作站机箱，华硕（ASUS）PRIME B660主板/英特尔（Intel）I5 12300 CPU/ 16G DDR4内存 /250G SSD固态硬盘  GTX1650显卡/防尘防震工业机箱 /500W 电源/散热器，21.5寸显示屏、罗技键鼠套装
3.已包含人工、材料、机械、措施费、规费及安装调试费等一切所需费用</t>
  </si>
  <si>
    <t>光电转换器</t>
  </si>
  <si>
    <t>1.名称:光电转换器
2.规格:1电口1个SFP光口光纤转换器
3.已包含人工、材料、机械、措施费、规费及安装调试费等一切所需费用</t>
  </si>
  <si>
    <t>核心交换机</t>
  </si>
  <si>
    <t>1.名称:核心交换机
2.功能:28个GE以太网端口(4Combo)，2个SFP千兆端口，2个SFP+万兆端口，2 QSFP PLUS 40G端口
3.已包含人工、材料、机械、措施费、规费及安装调试费等一切所需费用</t>
  </si>
  <si>
    <t>锐捷</t>
  </si>
  <si>
    <t>华为</t>
  </si>
  <si>
    <t>无线AP</t>
  </si>
  <si>
    <t>1.名称:无线AP
2.规格:室外安装型 外置天线，防护等级IP66，覆盖范围500M，待机量30台
3.已包含人工、材料、机械、措施费、规费及安装调试费等一切所需费用</t>
  </si>
  <si>
    <t>主路由</t>
  </si>
  <si>
    <t>1.名称:主路由
2.规格:企业级无线路由器/最高传输速率:1350Mbps/双频（2.4GHz，5GHz）/传输功率:≥23dBm/网络接口:2个10/100/1000Mbps WAN口，3个10/100/1000Mbps LAN口/USB接口*1/外置全向天线/天线数量 5根/内置防火墙/网络管理 基于Web的用户管理接口（远程管理/本地管理）/HTTPS远程管理/通过HTTP 升级系统软件/支持U盘恢复配置
3.已包含人工、材料、机械、措施费、规费及安装调试费等一切所需费用</t>
  </si>
  <si>
    <t>标准机柜</t>
  </si>
  <si>
    <t>1.名称:标准机柜
2.规格:42U机柜，优质钢600*800*2000mm
3.已包含人工、材料、机械、措施费、规费及安装调试费等一切所需费用</t>
  </si>
  <si>
    <t>图腾</t>
  </si>
  <si>
    <t>户外防水基站</t>
  </si>
  <si>
    <t>1.名称:户外防水基站
2.规格:900*900*2100mm 加厚镀锌板，含空调恒温系统
3.已包含人工、材料、机械、措施费、规费及安装调试费等一切所需费用</t>
  </si>
  <si>
    <t>十三、月亮显示装置</t>
  </si>
  <si>
    <t>青纵</t>
  </si>
  <si>
    <t>激光投影机品牌</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</si>
</sst>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0_ "/>
  </numFmts>
  <fonts count="36">
    <font>
      <sz val="11"/>
      <color theme="1"/>
      <name val="宋体"/>
      <charset val="134"/>
      <scheme val="minor"/>
    </font>
    <font>
      <b/>
      <sz val="26"/>
      <name val="宋体"/>
      <charset val="134"/>
    </font>
    <font>
      <sz val="26"/>
      <name val="宋体"/>
      <charset val="134"/>
    </font>
    <font>
      <sz val="12"/>
      <name val="宋体"/>
      <charset val="134"/>
    </font>
    <font>
      <sz val="10"/>
      <color theme="1"/>
      <name val="宋体"/>
      <charset val="134"/>
      <scheme val="minor"/>
    </font>
    <font>
      <b/>
      <sz val="10"/>
      <color theme="1"/>
      <name val="宋体"/>
      <charset val="134"/>
      <scheme val="minor"/>
    </font>
    <font>
      <b/>
      <sz val="11"/>
      <color theme="1"/>
      <name val="宋体"/>
      <charset val="134"/>
      <scheme val="minor"/>
    </font>
    <font>
      <sz val="10"/>
      <name val="宋体"/>
      <charset val="134"/>
    </font>
    <font>
      <b/>
      <sz val="12"/>
      <color theme="1"/>
      <name val="宋体"/>
      <charset val="134"/>
      <scheme val="minor"/>
    </font>
    <font>
      <b/>
      <sz val="12"/>
      <color rgb="FF000000"/>
      <name val="宋体"/>
      <charset val="134"/>
      <scheme val="minor"/>
    </font>
    <font>
      <sz val="10"/>
      <color rgb="FF000000"/>
      <name val="宋体"/>
      <charset val="134"/>
      <scheme val="minor"/>
    </font>
    <font>
      <sz val="10"/>
      <color theme="1"/>
      <name val="宋体"/>
      <charset val="134"/>
    </font>
    <font>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theme="1"/>
      <name val="宋体"/>
      <charset val="134"/>
      <scheme val="minor"/>
    </font>
    <font>
      <sz val="10"/>
      <name val="Helv"/>
      <charset val="134"/>
    </font>
    <font>
      <sz val="11"/>
      <color indexed="8"/>
      <name val="宋体"/>
      <charset val="134"/>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3" borderId="8" applyNumberFormat="0" applyAlignment="0" applyProtection="0">
      <alignment vertical="center"/>
    </xf>
    <xf numFmtId="0" fontId="22" fillId="4" borderId="9" applyNumberFormat="0" applyAlignment="0" applyProtection="0">
      <alignment vertical="center"/>
    </xf>
    <xf numFmtId="0" fontId="23" fillId="4" borderId="8" applyNumberFormat="0" applyAlignment="0" applyProtection="0">
      <alignment vertical="center"/>
    </xf>
    <xf numFmtId="0" fontId="24" fillId="5" borderId="10" applyNumberFormat="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3" fillId="0" borderId="0">
      <alignment vertical="center"/>
    </xf>
    <xf numFmtId="0" fontId="32" fillId="0" borderId="0"/>
    <xf numFmtId="0" fontId="33" fillId="0" borderId="0"/>
    <xf numFmtId="0" fontId="34" fillId="0" borderId="0">
      <alignment vertical="center"/>
    </xf>
    <xf numFmtId="0" fontId="3" fillId="0" borderId="0"/>
  </cellStyleXfs>
  <cellXfs count="53">
    <xf numFmtId="0" fontId="0" fillId="0" borderId="0" xfId="0">
      <alignment vertical="center"/>
    </xf>
    <xf numFmtId="0" fontId="0" fillId="0" borderId="0" xfId="0" applyFill="1">
      <alignment vertical="center"/>
    </xf>
    <xf numFmtId="176" fontId="0" fillId="0" borderId="0" xfId="0" applyNumberFormat="1" applyFill="1" applyAlignment="1">
      <alignment horizontal="center" vertical="center"/>
    </xf>
    <xf numFmtId="176" fontId="0" fillId="0" borderId="1" xfId="0" applyNumberFormat="1" applyFill="1" applyBorder="1" applyAlignment="1">
      <alignment horizontal="center" vertical="center"/>
    </xf>
    <xf numFmtId="0" fontId="0" fillId="0" borderId="1" xfId="0" applyFill="1" applyBorder="1" applyAlignment="1">
      <alignment horizontal="center" vertical="center"/>
    </xf>
    <xf numFmtId="43" fontId="0" fillId="0" borderId="1" xfId="0" applyNumberFormat="1" applyFont="1" applyFill="1" applyBorder="1" applyAlignment="1">
      <alignment horizontal="center" vertical="center"/>
    </xf>
    <xf numFmtId="0" fontId="0" fillId="0" borderId="1" xfId="0" applyFill="1" applyBorder="1">
      <alignment vertical="center"/>
    </xf>
    <xf numFmtId="0" fontId="0" fillId="0" borderId="1" xfId="0" applyNumberFormat="1" applyFill="1" applyBorder="1" applyAlignment="1">
      <alignment horizontal="center" vertical="center"/>
    </xf>
    <xf numFmtId="177" fontId="0" fillId="0" borderId="1" xfId="0" applyNumberFormat="1" applyFill="1" applyBorder="1" applyAlignment="1">
      <alignment horizontal="center" vertical="center"/>
    </xf>
    <xf numFmtId="177" fontId="0" fillId="0" borderId="1" xfId="0" applyNumberFormat="1" applyFill="1" applyBorder="1" applyAlignment="1">
      <alignment horizontal="center" vertical="center" wrapText="1"/>
    </xf>
    <xf numFmtId="0" fontId="0" fillId="0" borderId="0" xfId="0" applyFill="1" applyAlignment="1">
      <alignment horizontal="center" vertical="center"/>
    </xf>
    <xf numFmtId="0" fontId="0" fillId="0" borderId="0" xfId="0" applyFont="1" applyFill="1" applyAlignment="1">
      <alignment horizontal="left" vertical="center" wrapText="1"/>
    </xf>
    <xf numFmtId="0" fontId="0" fillId="0" borderId="0" xfId="0" applyFill="1" applyAlignment="1">
      <alignment vertical="center" wrapText="1"/>
    </xf>
    <xf numFmtId="177" fontId="0" fillId="0" borderId="0" xfId="0" applyNumberFormat="1" applyFill="1" applyAlignment="1">
      <alignment horizontal="center" vertical="center"/>
    </xf>
    <xf numFmtId="0" fontId="1" fillId="0" borderId="0" xfId="49" applyFont="1" applyFill="1" applyAlignment="1">
      <alignment horizontal="center" vertical="center" wrapText="1"/>
    </xf>
    <xf numFmtId="0" fontId="2" fillId="0" borderId="0" xfId="49" applyFont="1" applyFill="1" applyAlignment="1">
      <alignment horizontal="left" vertical="center" wrapText="1"/>
    </xf>
    <xf numFmtId="177" fontId="1" fillId="0" borderId="0" xfId="49" applyNumberFormat="1" applyFont="1" applyFill="1" applyAlignment="1">
      <alignment horizontal="center" vertical="center" wrapText="1"/>
    </xf>
    <xf numFmtId="0" fontId="3" fillId="0" borderId="0" xfId="49" applyFont="1" applyFill="1" applyAlignment="1">
      <alignment horizontal="left" vertical="center" wrapText="1"/>
    </xf>
    <xf numFmtId="177" fontId="3" fillId="0" borderId="0" xfId="49" applyNumberFormat="1" applyFont="1" applyFill="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177" fontId="4"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4" fillId="0" borderId="1" xfId="0" applyFont="1" applyFill="1" applyBorder="1" applyAlignment="1">
      <alignment vertical="center" wrapText="1"/>
    </xf>
    <xf numFmtId="176" fontId="6" fillId="0" borderId="0" xfId="0" applyNumberFormat="1" applyFont="1" applyFill="1" applyAlignment="1">
      <alignment horizontal="center" vertical="center"/>
    </xf>
    <xf numFmtId="0" fontId="0" fillId="0" borderId="0" xfId="0" applyNumberFormat="1" applyFill="1">
      <alignment vertical="center"/>
    </xf>
    <xf numFmtId="177" fontId="0" fillId="0" borderId="0" xfId="0" applyNumberFormat="1" applyFill="1">
      <alignment vertical="center"/>
    </xf>
    <xf numFmtId="177" fontId="0" fillId="0" borderId="0" xfId="0" applyNumberFormat="1" applyFill="1" applyAlignment="1">
      <alignment vertical="center" wrapText="1"/>
    </xf>
    <xf numFmtId="0" fontId="7" fillId="0" borderId="1" xfId="0" applyFont="1" applyFill="1" applyBorder="1" applyAlignment="1">
      <alignment vertical="center" wrapText="1"/>
    </xf>
    <xf numFmtId="0" fontId="7" fillId="0" borderId="1" xfId="50" applyFont="1" applyFill="1" applyBorder="1" applyAlignment="1">
      <alignment horizontal="center" vertical="center" wrapText="1"/>
    </xf>
    <xf numFmtId="177" fontId="7" fillId="0" borderId="1" xfId="50" applyNumberFormat="1" applyFont="1" applyFill="1" applyBorder="1" applyAlignment="1">
      <alignment horizontal="center" vertical="center" wrapText="1"/>
    </xf>
    <xf numFmtId="0" fontId="7" fillId="0" borderId="1" xfId="50" applyFont="1" applyFill="1" applyBorder="1" applyAlignment="1">
      <alignment horizontal="left" vertical="center" wrapText="1"/>
    </xf>
    <xf numFmtId="0" fontId="0" fillId="0" borderId="0" xfId="0" applyNumberFormat="1" applyFill="1" applyAlignment="1">
      <alignment horizontal="center" vertical="center"/>
    </xf>
    <xf numFmtId="178" fontId="0" fillId="0" borderId="0" xfId="0" applyNumberFormat="1" applyFill="1">
      <alignment vertical="center"/>
    </xf>
    <xf numFmtId="0" fontId="7" fillId="0" borderId="1" xfId="50" applyFont="1" applyFill="1" applyBorder="1" applyAlignment="1">
      <alignment horizontal="center" vertical="center"/>
    </xf>
    <xf numFmtId="0" fontId="7" fillId="0"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177" fontId="4" fillId="0" borderId="1" xfId="0" applyNumberFormat="1" applyFont="1" applyFill="1" applyBorder="1" applyAlignment="1">
      <alignment horizontal="center" vertical="center" wrapText="1"/>
    </xf>
    <xf numFmtId="0" fontId="11" fillId="0" borderId="1" xfId="0" applyFont="1" applyFill="1" applyBorder="1" applyAlignment="1">
      <alignment vertical="center" wrapText="1"/>
    </xf>
    <xf numFmtId="0" fontId="7" fillId="0" borderId="1" xfId="50" applyFont="1" applyFill="1" applyBorder="1" applyAlignment="1">
      <alignment vertical="top" wrapText="1"/>
    </xf>
    <xf numFmtId="0" fontId="12" fillId="0" borderId="1" xfId="0" applyFont="1" applyFill="1" applyBorder="1" applyAlignment="1">
      <alignment vertical="center" wrapText="1"/>
    </xf>
    <xf numFmtId="0" fontId="0" fillId="0" borderId="1" xfId="0" applyFont="1" applyFill="1" applyBorder="1" applyAlignment="1">
      <alignment horizontal="left" vertical="center" wrapText="1"/>
    </xf>
    <xf numFmtId="0" fontId="7" fillId="0" borderId="1" xfId="50" applyFont="1" applyFill="1" applyBorder="1" applyAlignment="1">
      <alignment vertical="center" wrapText="1"/>
    </xf>
    <xf numFmtId="177" fontId="4" fillId="0" borderId="1" xfId="0" applyNumberFormat="1" applyFont="1" applyFill="1" applyBorder="1" applyAlignment="1">
      <alignment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177" fontId="4" fillId="0" borderId="2" xfId="0" applyNumberFormat="1" applyFont="1" applyFill="1" applyBorder="1" applyAlignment="1">
      <alignment horizontal="center" vertical="center"/>
    </xf>
    <xf numFmtId="177" fontId="4" fillId="0" borderId="4" xfId="0" applyNumberFormat="1" applyFont="1" applyFill="1" applyBorder="1" applyAlignment="1">
      <alignment horizontal="center" vertical="center"/>
    </xf>
    <xf numFmtId="177" fontId="5" fillId="0" borderId="1" xfId="0" applyNumberFormat="1" applyFont="1" applyFill="1" applyBorder="1" applyAlignment="1">
      <alignment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汇总表-欧洲工业园C区兴业路北侧地块项目楼梯外墙字体工程" xfId="49"/>
    <cellStyle name="Normal" xfId="50"/>
    <cellStyle name="样式 1" xfId="51"/>
    <cellStyle name="常规_Sheet2_1" xfId="52"/>
    <cellStyle name="常规_Sheet1" xfId="53"/>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6.xml"/><Relationship Id="rId8" Type="http://schemas.openxmlformats.org/officeDocument/2006/relationships/externalLink" Target="externalLinks/externalLink5.xml"/><Relationship Id="rId7" Type="http://schemas.openxmlformats.org/officeDocument/2006/relationships/externalLink" Target="externalLinks/externalLink4.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33" Type="http://schemas.openxmlformats.org/officeDocument/2006/relationships/styles" Target="styles.xml"/><Relationship Id="rId32" Type="http://schemas.openxmlformats.org/officeDocument/2006/relationships/sharedStrings" Target="sharedStrings.xml"/><Relationship Id="rId31" Type="http://schemas.openxmlformats.org/officeDocument/2006/relationships/theme" Target="theme/theme1.xml"/><Relationship Id="rId30" Type="http://schemas.openxmlformats.org/officeDocument/2006/relationships/externalLink" Target="externalLinks/externalLink27.xml"/><Relationship Id="rId3" Type="http://schemas.openxmlformats.org/officeDocument/2006/relationships/worksheet" Target="worksheets/sheet3.xml"/><Relationship Id="rId29" Type="http://schemas.openxmlformats.org/officeDocument/2006/relationships/externalLink" Target="externalLinks/externalLink26.xml"/><Relationship Id="rId28" Type="http://schemas.openxmlformats.org/officeDocument/2006/relationships/externalLink" Target="externalLinks/externalLink25.xml"/><Relationship Id="rId27" Type="http://schemas.openxmlformats.org/officeDocument/2006/relationships/externalLink" Target="externalLinks/externalLink24.xml"/><Relationship Id="rId26" Type="http://schemas.openxmlformats.org/officeDocument/2006/relationships/externalLink" Target="externalLinks/externalLink23.xml"/><Relationship Id="rId25" Type="http://schemas.openxmlformats.org/officeDocument/2006/relationships/externalLink" Target="externalLinks/externalLink22.xml"/><Relationship Id="rId24" Type="http://schemas.openxmlformats.org/officeDocument/2006/relationships/externalLink" Target="externalLinks/externalLink21.xml"/><Relationship Id="rId23" Type="http://schemas.openxmlformats.org/officeDocument/2006/relationships/externalLink" Target="externalLinks/externalLink20.xml"/><Relationship Id="rId22" Type="http://schemas.openxmlformats.org/officeDocument/2006/relationships/externalLink" Target="externalLinks/externalLink19.xml"/><Relationship Id="rId21" Type="http://schemas.openxmlformats.org/officeDocument/2006/relationships/externalLink" Target="externalLinks/externalLink18.xml"/><Relationship Id="rId20" Type="http://schemas.openxmlformats.org/officeDocument/2006/relationships/externalLink" Target="externalLinks/externalLink17.xml"/><Relationship Id="rId2" Type="http://schemas.openxmlformats.org/officeDocument/2006/relationships/worksheet" Target="worksheets/sheet2.xml"/><Relationship Id="rId19" Type="http://schemas.openxmlformats.org/officeDocument/2006/relationships/externalLink" Target="externalLinks/externalLink16.xml"/><Relationship Id="rId18" Type="http://schemas.openxmlformats.org/officeDocument/2006/relationships/externalLink" Target="externalLinks/externalLink15.xml"/><Relationship Id="rId17" Type="http://schemas.openxmlformats.org/officeDocument/2006/relationships/externalLink" Target="externalLinks/externalLink14.xml"/><Relationship Id="rId16" Type="http://schemas.openxmlformats.org/officeDocument/2006/relationships/externalLink" Target="externalLinks/externalLink13.xml"/><Relationship Id="rId15" Type="http://schemas.openxmlformats.org/officeDocument/2006/relationships/externalLink" Target="externalLinks/externalLink12.xml"/><Relationship Id="rId14" Type="http://schemas.openxmlformats.org/officeDocument/2006/relationships/externalLink" Target="externalLinks/externalLink11.xml"/><Relationship Id="rId13" Type="http://schemas.openxmlformats.org/officeDocument/2006/relationships/externalLink" Target="externalLinks/externalLink10.xml"/><Relationship Id="rId12" Type="http://schemas.openxmlformats.org/officeDocument/2006/relationships/externalLink" Target="externalLinks/externalLink9.xml"/><Relationship Id="rId11" Type="http://schemas.openxmlformats.org/officeDocument/2006/relationships/externalLink" Target="externalLinks/externalLink8.xml"/><Relationship Id="rId10" Type="http://schemas.openxmlformats.org/officeDocument/2006/relationships/externalLink" Target="externalLinks/externalLink7.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sers\zhangmeijia\Desktop\D:\Documents%20and%20Settings\e293218\Local%20Settings\Temporary%20Internet%20Files\OLK19E\DOCUME~1\hk17161\LOCALS~1\Temp\aigis_price_pot.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Users\zhangmeijia\Desktop\H:\TMP\&#26187;&#21512;\&#26187;&#21512;13#&#27743;&#26862;\Quotation%20Form%20-%20v1.11.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MS-20151023TMTG\workbook%20D\Users\zhangmeijia\Desktop\D:\&#24037;&#20316;\&#39033;&#30446;&#22270;&#32440;\&#19978;&#28023;&#21516;&#36713;&#32622;&#19994;&#24369;&#30005;&#28145;&#21270;\&#22025;&#20975;&#22478;&#26032;&#27743;&#28286;&#183;&#20013;&#20975;&#22478;&#24066;&#20043;&#20809;&#21517;&#33489;&#26234;&#33021;&#21270;&#35774;&#35745;&#22270;&#32440;&#65288;&#20462;&#25913;&#25253;&#20986;&#65289;\ESTIMA~1\LINK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S-20151023TMTG\workbook%20D\Users\zhangmeijia\Desktop\D:\DOCUME~1\yang\LOCALS~1\Temp\Quotation.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MS-20151023TMTG\workbook%20D\Users\zhangmeijia\Desktop\H:\Documents%20and%20Settings\xmbest.LIJUN\&#26700;&#38754;\&#36164;&#26009;\&#27743;&#28145;\DOCUME~1\gui\LOCALS~1\Temp\2006%20quotation%20form%20-%20v4.5-yga.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S-20151023TMTG\workbook%20D\Users\zhangmeijia\Desktop\H:\Documents%20and%20Settings\bwu\My%20Projects\&#22825;&#27941;&#20013;&#29615;&#20844;&#21496;&#39033;&#30446;\&#28392;&#28023;&#22270;&#32440;\&#28392;&#28023;&#22269;&#3615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S-20151023TMTG\workbook%20D\Users\zhangmeijia\Desktop\H:\My%20Projects\&#20854;&#23427;\WD%20Business%20Palaze\&#28857;&#3492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MS-20151023TMTG\workbook%20D\Users\zhangmeijia\Desktop\H:\My%20Projects\&#20854;&#23427;\618\618.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MS-20151023TMTG\workbook%20D\Users\zhangmeijia\Desktop\Yzw\d\WORK\&#26631;&#20934;&#28857;&#34920;&#21450;&#25253;&#20215;&#28165;&#21333;\Point%20List.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MS-20151023TMTG\workbook%20D\Users\zhangmeijia\Desktop\H:\13.&#26080;&#38177;&#29289;&#27969;&#22522;&#22320;\01.&#22270;&#32440;&#35774;&#35745;\&#33487;&#23425;&#32456;&#31295;\2010-11-09%20&#35774;&#35745;&#25552;&#20132;&#65288;&#31532;&#20108;&#31295;&#65289;&#21464;&#26356;&#23436;&#31295;\4&#12289;&#28857;&#34920;\LIST-2009.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MS-20151023TMTG\workbook%20D\Users\zhangmeijia\Desktop\D:\DOCUME~1\yang\LOCALS~1\Temp\Quotation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sers\zhangmeijia\Desktop\H:\Sales\bas&#25253;&#20215;&#26631;&#20934;&#26679;&#26412;&#25991;&#20214;\BAS&#30417;&#25511;&#28857;&#34920;(&#27169;&#26495;).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MS-20151023TMTG\workbook%20D\Users\zhangmeijia\Desktop\D:\Documents%20and%20Settings\e293218\Local%20Settings\Temporary%20Internet%20Files\OLK19E\Jim\price\2001\My%20Documents\CPU_DATA\99YER&amp;OP\&#49324;&#50629;&#48512;&#51333;&#54633;\1999Act\99Input.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39033;&#30446;&#21517;&#31216;\&#28165;&#21333;&#26631;&#24213;\&#26704;&#20065;\&#28165;&#21333;\file:\C:\Users\YINLEI~1.XIN\AppData\Local\Temp\file:\E:\Program%20Files\Tencent\QQ\Users\23212591\FileRecv\&#23452;&#26124;&#19975;&#36798;&#24191;&#22330;&#22303;&#24314;&#24037;&#31243;&#37327;&#28165;&#21333;&#65288;1-12#&#65289;.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http:\www.a-housing.com\&#24037;&#31243;&#36164;&#26009;\&#19975;&#31185;\&#22478;&#33457;&#20843;&#26399;&#32467;&#31639;\&#38468;&#20214;3-1%20&#25237;&#26631;&#25253;&#20215;&#28165;&#21333;&#65288;&#21512;&#21516;&#20215;&#65289;.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E:\2023&#24180;\0x&#26032;&#22522;&#24314;\04%20&#30005;&#28809;&#21378;\03&#28165;&#21333;-&#25104;&#26412;\&#35874;&#33778;&#35843;\CB\&#26368;&#26032;1023\&#30005;&#28809;&#21378;&#25104;&#26412;&#20998;&#26512;&#25253;&#21578;2\&#25104;&#26412;&#20998;&#26512;&#25253;&#21578;-&#20315;&#23665;&#24066;&#30005;&#28809;&#21378;&#22320;&#22359;&#25552;&#21319;&#25913;&#36896;&#39033;&#30446;&#39033;&#30446;%20-%201107v2.0.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E:\&#32599;&#24314;&#24179;\&#23450;&#20215;\&#21271;&#20108;&#38109;&#21512;&#37329;&#38376;&#31383;\&#40857;&#20809;&#22478;&#21271;&#20108;&#26399;&#38109;&#21512;&#37329;&#39033;&#30446;&#20108;&#27425;&#25253;&#20215;\&#24037;&#20316;&#25991;&#26723;\7&#26376;&#24037;&#20316;\08&#24180;7-12&#26376;\&#27993;&#27743;&#27743;&#38376;&#30005;&#21147;\&#20379;&#30005;&#23616;&#29627;&#29827;&#24149;&#22681;&#28165;&#21333;\&#20379;&#30005;&#23616;&#29627;&#29827;&#24149;&#22681;&#28165;&#21333;\&#20998;&#37096;&#20998;&#39033;&#24037;&#31243;&#37327;&#28165;&#21333;(&#21547;&#29305;&#24449;).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E:\&#9733;&#25307;&#26631;&#26381;&#21153;&#22788;\&#8547;&#12304;&#35780;&#26631;&#31649;&#29702;&#12305;\08-02-26-003&#65288;057-055&#65289;\0-01-&#35780;&#26631;&#34920;&#26684;&#65288;003&#65289;.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Fsb\&#23458;&#26381;&#20013;&#24515;\Documents%20and%20Settings\daixzh.TAILIAN\&#26700;&#38754;\&#20379;&#36135;&#30830;&#35748;\C&#32593;&#30452;&#25918;&#31449;&#32479;&#35745;&#34920;.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H:\000&#39033;&#30446;\2019-7-10%20&#26041;&#36798;&#25104;&#22823;&#21414;&#26234;&#33021;&#21270;\0&#26368;&#26032;&#20462;&#25913;&#12290;&#12290;&#12290;\2019.09.02&#26041;&#36798;&#25104;&#22823;&#21414;&#39033;&#30446;&#24314;&#31569;&#26234;&#33021;&#21270;&#24037;&#31243;&#12304;&#25104;&#26412;&#1230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sers\zhangmeijia\Desktop\D:\Documents%20and%20Settings\e293218\Local%20Settings\Temporary%20Internet%20Files\OLK19E\Jim\price\2001\My%20Documents\CPU_DATA\99YER&amp;OP\&#49324;&#50629;&#48512;&#51333;&#54633;\1999Act\99MonActB.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zwr\Users\zhangmeijia\Desktop\Llh\new%20sales\WINDOWS\TEMP\TMEP_LIS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sers\zhangmeijia\Desktop\D:\Documents%20and%20Settings\e293218\Local%20Settings\Temporary%20Internet%20Files\OLK19E\Jim\price\2001\My%20Documents\CPU_DATA\99YER&amp;OP\&#49324;&#50629;&#48512;&#51333;&#54633;\1999Act\Input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Users\zhangmeijia\Desktop\D:\&#24037;&#31243;&#35774;&#35745;\&#21335;&#20140;\&#30887;&#32519;&#28286;&#30036;\&#25237;&#26631;&#25991;&#20214;\&#25253;&#2021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Users\zhangmeijia\Desktop\H:\Documents%20and%20Settings\e293218\Local%20Settings\Temporary%20Internet%20Files\OLK19E\Jim\price\2001\My%20Documents\CPU_DATA\99YER&amp;OP\&#49324;&#50629;&#48512;&#51333;&#54633;\1999Act\99MonActB.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Users\zhangmeijia\Desktop\D:\360data\&#37325;&#35201;&#25968;&#25454;\&#29992;&#25143;&#20020;~2\360zip\360$2\&#38598;&#25104;.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zwr\Users\zhangt3\Desktop\&#27169;&#25311;&#28165;&#21333;&#35752;&#35770;&#20248;&#21270;2015.9.6\&#24037;&#31243;&#37327;&#28165;&#21333;&#25253;&#20215;&#34920;(&#23553;&#3875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F!"/>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Combo"/>
      <sheetName val="Data2"/>
      <sheetName val="Data"/>
      <sheetName val="#REF!"/>
      <sheetName val="BAU"/>
      <sheetName val="LIST"/>
      <sheetName val="BA-Pl"/>
      <sheetName val="Sheet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Sheet9"/>
      <sheetName val="DATA"/>
      <sheetName val="Combo"/>
      <sheetName val="Data2"/>
      <sheetName val="点表"/>
    </sheetNames>
    <sheetDataSet>
      <sheetData sheetId="0" refreshError="1"/>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Combo"/>
      <sheetName val="DATA"/>
      <sheetName val="Sheet9"/>
      <sheetName val="点表"/>
    </sheetNames>
    <sheetDataSet>
      <sheetData sheetId="0" refreshError="1"/>
      <sheetData sheetId="1" refreshError="1"/>
      <sheetData sheetId="2" refreshError="1"/>
      <sheetData sheetId="3"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Combo"/>
      <sheetName val="报价"/>
      <sheetName val="DATA"/>
    </sheetNames>
    <sheetDataSet>
      <sheetData sheetId="0" refreshError="1"/>
      <sheetData sheetId="1" refreshError="1"/>
      <sheetData sheetId="2"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BA-Pl"/>
      <sheetName val="报价"/>
      <sheetName val="Combo"/>
    </sheetNames>
    <sheetDataSet>
      <sheetData sheetId="0" refreshError="1"/>
      <sheetData sheetId="1" refreshError="1"/>
      <sheetData sheetId="2"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点表"/>
      <sheetName val="Combo"/>
      <sheetName val="BA-Pl"/>
    </sheetNames>
    <sheetDataSet>
      <sheetData sheetId="0" refreshError="1"/>
      <sheetData sheetId="1" refreshError="1"/>
      <sheetData sheetId="2"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点表"/>
      <sheetName val="Combo"/>
      <sheetName val="확정실적"/>
    </sheetNames>
    <sheetDataSet>
      <sheetData sheetId="0" refreshError="1"/>
      <sheetData sheetId="1" refreshError="1"/>
      <sheetData sheetId="2"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DATA"/>
      <sheetName val="확정실적"/>
      <sheetName val="点表"/>
      <sheetName val="土建工程综合单价表"/>
      <sheetName val="土建工程综合单价组价明细表"/>
    </sheetNames>
    <sheetDataSet>
      <sheetData sheetId="0" refreshError="1"/>
      <sheetData sheetId="1" refreshError="1"/>
      <sheetData sheetId="2" refreshError="1"/>
      <sheetData sheetId="3" refreshError="1"/>
      <sheetData sheetId="4"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报价"/>
      <sheetName val="확정실적"/>
      <sheetName val="DATA"/>
      <sheetName val="施工参考单价报价表"/>
      <sheetName val="其它工作项目报价清单"/>
      <sheetName val="甲指乙供材料报价表"/>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Combo"/>
      <sheetName val="土建工程综合单价表"/>
      <sheetName val="土建工程综合单价组价明细表"/>
      <sheetName val="报价"/>
      <sheetName val="C网未签协议"/>
    </sheetNames>
    <sheetDataSet>
      <sheetData sheetId="0" refreshError="1"/>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REF!"/>
      <sheetName val="BAU"/>
    </sheetNames>
    <sheetDataSet>
      <sheetData sheetId="0" refreshError="1"/>
      <sheetData sheetId="1"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확정실적"/>
      <sheetName val="施工参考单价报价表"/>
      <sheetName val="其它工作项目报价清单"/>
      <sheetName val="甲指乙供材料报价表"/>
      <sheetName val="Combo"/>
    </sheetNames>
    <sheetDataSet>
      <sheetData sheetId="0" refreshError="1"/>
      <sheetData sheetId="1" refreshError="1"/>
      <sheetData sheetId="2" refreshError="1"/>
      <sheetData sheetId="3" refreshError="1"/>
      <sheetData sheetId="4"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指标及含量分配"/>
      <sheetName val="填报指引"/>
      <sheetName val="清单总目录"/>
      <sheetName val="投标总价表"/>
      <sheetName val="1.1#清单"/>
      <sheetName val="1.2#清单"/>
      <sheetName val="1.3#清单"/>
      <sheetName val="2∽12#土建工程量清单计价汇总表"/>
      <sheetName val="大商业部分清单"/>
      <sheetName val="大商业中酒店、商铺"/>
      <sheetName val="住宅楼部分"/>
      <sheetName val="土建工程综合单价表"/>
      <sheetName val="土建工程综合单价组价明细表"/>
      <sheetName val="点表"/>
      <sheetName val="확정실적"/>
      <sheetName val="Combo"/>
      <sheetName val="Sheet2"/>
      <sheetName val="BA-Pl"/>
      <sheetName val="Data2"/>
      <sheetName val="Data"/>
      <sheetName val="Sheet9"/>
      <sheetName val="施工参考单价报价表"/>
      <sheetName val="其它工作项目报价清单"/>
      <sheetName val="甲指乙供材料报价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城花八期报价汇总表"/>
      <sheetName val="A区土建±0.00以下土建工程"/>
      <sheetName val="A区土建±0.00以上建工程"/>
      <sheetName val="B区土建工程"/>
      <sheetName val="电气"/>
      <sheetName val="给排水"/>
      <sheetName val="A区土建±0.00以下清单调整报价表"/>
      <sheetName val="A区土建±0.00以上清单调整报价表"/>
      <sheetName val="B区土建清单调整报价表"/>
      <sheetName val="电气清单调整报价表"/>
      <sheetName val="给排水清单调整报价表"/>
      <sheetName val="甲指乙供材料报价表"/>
      <sheetName val="施工参考单价报价表"/>
      <sheetName val="其它工作项目报价清单"/>
      <sheetName val="包干费用报价表"/>
      <sheetName val="材料耗用量表"/>
      <sheetName val="甲方、三方分包工程"/>
      <sheetName val="甲方、三方材料"/>
      <sheetName val="土建工程综合单价表"/>
      <sheetName val="土建工程综合单价组价明细表"/>
      <sheetName val="墙面工程"/>
      <sheetName val="模板"/>
      <sheetName val="综合单价表"/>
      <sheetName val="1层大厅"/>
      <sheetName val="1层走道"/>
      <sheetName val="商业服务土建 "/>
      <sheetName val="sheet2"/>
      <sheetName val="5201.2004"/>
      <sheetName val="点表"/>
      <sheetName val="확정실적"/>
      <sheetName val="汇总表"/>
      <sheetName val="其他"/>
      <sheetName val="BA-Pl"/>
      <sheetName val="供应商名录"/>
      <sheetName val="#REF!"/>
      <sheetName val="Combo"/>
      <sheetName val="BAU"/>
      <sheetName val="Data2"/>
      <sheetName val="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预算汇总"/>
      <sheetName val="直接成本材料"/>
      <sheetName val="直接成本施工"/>
      <sheetName val="管理费用"/>
      <sheetName val="财务费用"/>
      <sheetName val="施工参考单价报价表"/>
      <sheetName val="其它工作项目报价清单"/>
      <sheetName val="甲指乙供材料报价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Template"/>
      <sheetName val="XLR_NoRangeSheet"/>
      <sheetName val="商业部分S1-1轴~S1-21轴"/>
      <sheetName val="3-B、3A座商业"/>
      <sheetName val="1A3C座商业及玻璃盒（报建）"/>
      <sheetName val="3C1A座商业（加建）"/>
      <sheetName val="架空梁铝板"/>
      <sheetName val="侧墙铝板幕墙"/>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目录"/>
      <sheetName val="分工表"/>
      <sheetName val="A.条件"/>
      <sheetName val="B.内容"/>
      <sheetName val="C.评委"/>
      <sheetName val="D.包件"/>
      <sheetName val="E.校核"/>
      <sheetName val="★表格"/>
      <sheetName val="表1.资审"/>
      <sheetName val="表2.初审"/>
      <sheetName val="表3.初审"/>
      <sheetName val="表4.重偏"/>
      <sheetName val="表5.详审"/>
      <sheetName val="表6.详审"/>
      <sheetName val="表7.细偏"/>
      <sheetName val="表8.评分"/>
      <sheetName val="表9.分值"/>
      <sheetName val="图片"/>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C网直放站及站点统计"/>
      <sheetName val="C网未签协议"/>
      <sheetName val="第一次办理到货确认"/>
      <sheetName val="0072已签直放站及站点"/>
      <sheetName val="0013合同已签直放站及站点"/>
      <sheetName val="0041合同已签直放站及站点"/>
      <sheetName val="007合同已签直放站及站点"/>
      <sheetName val="005合同已签直放站及站点"/>
      <sheetName val="C网已签协议"/>
      <sheetName val="BAU"/>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管槽提取"/>
      <sheetName val="汇总"/>
      <sheetName val="工程量清单"/>
      <sheetName val="2、增补清单"/>
      <sheetName val="线槽抽量"/>
      <sheetName val="BA基础表"/>
      <sheetName val="汇总表格"/>
      <sheetName val="点表"/>
      <sheetName val="Sheet3"/>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BAU"/>
      <sheetName val="#REF!"/>
      <sheetName val="LIST"/>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LIST"/>
      <sheetName val="#REF!"/>
      <sheetName val="Sheet2"/>
    </sheetNames>
    <sheetDataSet>
      <sheetData sheetId="0" refreshError="1"/>
      <sheetData sheetId="1" refreshError="1"/>
      <sheetData sheetId="2"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REF!"/>
      <sheetName val="BAU"/>
      <sheetName val="LIST"/>
    </sheetNames>
    <sheetDataSet>
      <sheetData sheetId="0" refreshError="1"/>
      <sheetData sheetId="1" refreshError="1"/>
      <sheetData sheetId="2"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REF!"/>
      <sheetName val="BAU"/>
      <sheetName val="LIST"/>
      <sheetName val="Combo"/>
      <sheetName val="Data2"/>
      <sheetName val="DATA"/>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BAU"/>
      <sheetName val="LIST"/>
      <sheetName val="#REF!"/>
      <sheetName val="Sheet9"/>
    </sheetNames>
    <sheetDataSet>
      <sheetData sheetId="0" refreshError="1"/>
      <sheetData sheetId="1" refreshError="1"/>
      <sheetData sheetId="2" refreshError="1"/>
      <sheetData sheetId="3"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REF!"/>
      <sheetName val="BAU"/>
      <sheetName val="LIST"/>
      <sheetName val="Combo"/>
      <sheetName val="Sheet2"/>
    </sheetNames>
    <sheetDataSet>
      <sheetData sheetId="0" refreshError="1"/>
      <sheetData sheetId="1" refreshError="1"/>
      <sheetData sheetId="2" refreshError="1"/>
      <sheetData sheetId="3" refreshError="1"/>
      <sheetData sheetId="4"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Sheet1"/>
      <sheetName val="Sheet2"/>
      <sheetName val="Sheet3"/>
      <sheetName val="土建工程综合单价表"/>
      <sheetName val="土建工程综合单价组价明细表"/>
      <sheetName val="报价汇总表"/>
      <sheetName val="施工参考单价报价表"/>
      <sheetName val="其它工作项目报价清单"/>
      <sheetName val="甲指乙供材料报价表"/>
      <sheetName val="汇总表"/>
      <sheetName val="单位库"/>
      <sheetName val="其他"/>
      <sheetName val="安装工程计算式表格"/>
      <sheetName val="供应商名录"/>
      <sheetName val="#REF!"/>
      <sheetName val="Combo"/>
      <sheetName val="Data2"/>
      <sheetName val="Data"/>
      <sheetName val="下拉"/>
      <sheetName val="Sheet9"/>
      <sheetName val="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8"/>
  <sheetViews>
    <sheetView tabSelected="1" view="pageBreakPreview" zoomScaleNormal="100" workbookViewId="0">
      <selection activeCell="A1" sqref="A1:H1"/>
    </sheetView>
  </sheetViews>
  <sheetFormatPr defaultColWidth="9" defaultRowHeight="13.5" outlineLevelCol="7"/>
  <cols>
    <col min="1" max="1" width="9.25" customWidth="1"/>
    <col min="2" max="2" width="16.75" customWidth="1"/>
    <col min="3" max="3" width="30" customWidth="1"/>
    <col min="4" max="4" width="7.875" customWidth="1"/>
    <col min="5" max="5" width="9.375" customWidth="1"/>
    <col min="6" max="7" width="13.125" customWidth="1"/>
    <col min="8" max="8" width="11.25" customWidth="1"/>
    <col min="13" max="13" width="10.375"/>
  </cols>
  <sheetData>
    <row r="1" ht="25" customHeight="1" spans="1:8">
      <c r="A1" s="36" t="s">
        <v>0</v>
      </c>
      <c r="B1" s="37"/>
      <c r="C1" s="37"/>
      <c r="D1" s="37"/>
      <c r="E1" s="37"/>
      <c r="F1" s="37"/>
      <c r="G1" s="37"/>
      <c r="H1" s="37"/>
    </row>
    <row r="2" ht="25" customHeight="1" spans="1:8">
      <c r="A2" s="38" t="s">
        <v>1</v>
      </c>
      <c r="B2" s="39" t="s">
        <v>2</v>
      </c>
      <c r="C2" s="39" t="s">
        <v>3</v>
      </c>
      <c r="D2" s="38" t="s">
        <v>4</v>
      </c>
      <c r="E2" s="38" t="s">
        <v>5</v>
      </c>
      <c r="F2" s="38" t="s">
        <v>6</v>
      </c>
      <c r="G2" s="38" t="s">
        <v>7</v>
      </c>
      <c r="H2" s="38" t="s">
        <v>8</v>
      </c>
    </row>
    <row r="3" ht="44" customHeight="1" spans="1:8">
      <c r="A3" s="29">
        <v>1</v>
      </c>
      <c r="B3" s="28" t="s">
        <v>9</v>
      </c>
      <c r="C3" s="31" t="s">
        <v>10</v>
      </c>
      <c r="D3" s="19" t="s">
        <v>11</v>
      </c>
      <c r="E3" s="21">
        <v>1</v>
      </c>
      <c r="F3" s="21"/>
      <c r="G3" s="21">
        <f>F3*E3</f>
        <v>0</v>
      </c>
      <c r="H3" s="40" t="s">
        <v>12</v>
      </c>
    </row>
    <row r="4" ht="44" customHeight="1" spans="1:8">
      <c r="A4" s="29">
        <v>2</v>
      </c>
      <c r="B4" s="31" t="s">
        <v>9</v>
      </c>
      <c r="C4" s="28" t="s">
        <v>13</v>
      </c>
      <c r="D4" s="29" t="s">
        <v>11</v>
      </c>
      <c r="E4" s="30">
        <v>1</v>
      </c>
      <c r="F4" s="21"/>
      <c r="G4" s="21">
        <f t="shared" ref="G4:G35" si="0">F4*E4</f>
        <v>0</v>
      </c>
      <c r="H4" s="40" t="s">
        <v>12</v>
      </c>
    </row>
    <row r="5" ht="44" customHeight="1" spans="1:8">
      <c r="A5" s="29">
        <v>3</v>
      </c>
      <c r="B5" s="31" t="s">
        <v>9</v>
      </c>
      <c r="C5" s="28" t="s">
        <v>14</v>
      </c>
      <c r="D5" s="29" t="s">
        <v>11</v>
      </c>
      <c r="E5" s="30">
        <v>1</v>
      </c>
      <c r="F5" s="21"/>
      <c r="G5" s="21">
        <f t="shared" si="0"/>
        <v>0</v>
      </c>
      <c r="H5" s="40" t="s">
        <v>12</v>
      </c>
    </row>
    <row r="6" ht="44" customHeight="1" spans="1:8">
      <c r="A6" s="29">
        <v>4</v>
      </c>
      <c r="B6" s="31" t="s">
        <v>9</v>
      </c>
      <c r="C6" s="28" t="s">
        <v>15</v>
      </c>
      <c r="D6" s="29" t="s">
        <v>11</v>
      </c>
      <c r="E6" s="30">
        <v>1</v>
      </c>
      <c r="F6" s="21"/>
      <c r="G6" s="21">
        <f t="shared" si="0"/>
        <v>0</v>
      </c>
      <c r="H6" s="40" t="s">
        <v>12</v>
      </c>
    </row>
    <row r="7" ht="44" customHeight="1" spans="1:8">
      <c r="A7" s="29">
        <v>5</v>
      </c>
      <c r="B7" s="31" t="s">
        <v>9</v>
      </c>
      <c r="C7" s="28" t="s">
        <v>16</v>
      </c>
      <c r="D7" s="29" t="s">
        <v>11</v>
      </c>
      <c r="E7" s="30">
        <v>1</v>
      </c>
      <c r="F7" s="21"/>
      <c r="G7" s="21">
        <f t="shared" si="0"/>
        <v>0</v>
      </c>
      <c r="H7" s="40" t="s">
        <v>12</v>
      </c>
    </row>
    <row r="8" ht="44" customHeight="1" spans="1:8">
      <c r="A8" s="29">
        <v>6</v>
      </c>
      <c r="B8" s="31" t="s">
        <v>9</v>
      </c>
      <c r="C8" s="28" t="s">
        <v>17</v>
      </c>
      <c r="D8" s="29" t="s">
        <v>11</v>
      </c>
      <c r="E8" s="30">
        <v>1</v>
      </c>
      <c r="F8" s="21"/>
      <c r="G8" s="21">
        <f t="shared" si="0"/>
        <v>0</v>
      </c>
      <c r="H8" s="40" t="s">
        <v>12</v>
      </c>
    </row>
    <row r="9" ht="44" customHeight="1" spans="1:8">
      <c r="A9" s="29">
        <v>7</v>
      </c>
      <c r="B9" s="31" t="s">
        <v>9</v>
      </c>
      <c r="C9" s="28" t="s">
        <v>18</v>
      </c>
      <c r="D9" s="29" t="s">
        <v>11</v>
      </c>
      <c r="E9" s="30">
        <v>1</v>
      </c>
      <c r="F9" s="21"/>
      <c r="G9" s="21">
        <f t="shared" si="0"/>
        <v>0</v>
      </c>
      <c r="H9" s="40" t="s">
        <v>12</v>
      </c>
    </row>
    <row r="10" ht="44" customHeight="1" spans="1:8">
      <c r="A10" s="29">
        <v>8</v>
      </c>
      <c r="B10" s="31" t="s">
        <v>9</v>
      </c>
      <c r="C10" s="28" t="s">
        <v>19</v>
      </c>
      <c r="D10" s="29" t="s">
        <v>11</v>
      </c>
      <c r="E10" s="30">
        <v>1</v>
      </c>
      <c r="F10" s="21"/>
      <c r="G10" s="21">
        <f t="shared" si="0"/>
        <v>0</v>
      </c>
      <c r="H10" s="40" t="s">
        <v>12</v>
      </c>
    </row>
    <row r="11" ht="44" customHeight="1" spans="1:8">
      <c r="A11" s="29">
        <v>9</v>
      </c>
      <c r="B11" s="31" t="s">
        <v>9</v>
      </c>
      <c r="C11" s="28" t="s">
        <v>20</v>
      </c>
      <c r="D11" s="29" t="s">
        <v>11</v>
      </c>
      <c r="E11" s="30">
        <v>1</v>
      </c>
      <c r="F11" s="21"/>
      <c r="G11" s="21">
        <f t="shared" si="0"/>
        <v>0</v>
      </c>
      <c r="H11" s="40" t="s">
        <v>12</v>
      </c>
    </row>
    <row r="12" ht="44" customHeight="1" spans="1:8">
      <c r="A12" s="29">
        <v>10</v>
      </c>
      <c r="B12" s="31" t="s">
        <v>9</v>
      </c>
      <c r="C12" s="28" t="s">
        <v>21</v>
      </c>
      <c r="D12" s="29" t="s">
        <v>11</v>
      </c>
      <c r="E12" s="30">
        <v>1</v>
      </c>
      <c r="F12" s="21"/>
      <c r="G12" s="21">
        <f t="shared" si="0"/>
        <v>0</v>
      </c>
      <c r="H12" s="40" t="s">
        <v>12</v>
      </c>
    </row>
    <row r="13" ht="44" customHeight="1" spans="1:8">
      <c r="A13" s="29">
        <v>11</v>
      </c>
      <c r="B13" s="31" t="s">
        <v>9</v>
      </c>
      <c r="C13" s="28" t="s">
        <v>22</v>
      </c>
      <c r="D13" s="29" t="s">
        <v>11</v>
      </c>
      <c r="E13" s="30">
        <v>1</v>
      </c>
      <c r="F13" s="21"/>
      <c r="G13" s="21">
        <f t="shared" si="0"/>
        <v>0</v>
      </c>
      <c r="H13" s="40" t="s">
        <v>12</v>
      </c>
    </row>
    <row r="14" ht="44" customHeight="1" spans="1:8">
      <c r="A14" s="29">
        <v>12</v>
      </c>
      <c r="B14" s="31" t="s">
        <v>9</v>
      </c>
      <c r="C14" s="28" t="s">
        <v>23</v>
      </c>
      <c r="D14" s="29" t="s">
        <v>11</v>
      </c>
      <c r="E14" s="30">
        <v>1</v>
      </c>
      <c r="F14" s="21"/>
      <c r="G14" s="21">
        <f t="shared" si="0"/>
        <v>0</v>
      </c>
      <c r="H14" s="40" t="s">
        <v>12</v>
      </c>
    </row>
    <row r="15" ht="44" customHeight="1" spans="1:8">
      <c r="A15" s="29">
        <v>13</v>
      </c>
      <c r="B15" s="31" t="s">
        <v>9</v>
      </c>
      <c r="C15" s="28" t="s">
        <v>24</v>
      </c>
      <c r="D15" s="29" t="s">
        <v>11</v>
      </c>
      <c r="E15" s="30">
        <v>1</v>
      </c>
      <c r="F15" s="21"/>
      <c r="G15" s="21">
        <f t="shared" si="0"/>
        <v>0</v>
      </c>
      <c r="H15" s="40" t="s">
        <v>12</v>
      </c>
    </row>
    <row r="16" ht="44" customHeight="1" spans="1:8">
      <c r="A16" s="29">
        <v>14</v>
      </c>
      <c r="B16" s="31" t="s">
        <v>9</v>
      </c>
      <c r="C16" s="28" t="s">
        <v>25</v>
      </c>
      <c r="D16" s="29" t="s">
        <v>11</v>
      </c>
      <c r="E16" s="30">
        <v>1</v>
      </c>
      <c r="F16" s="21"/>
      <c r="G16" s="21">
        <f t="shared" si="0"/>
        <v>0</v>
      </c>
      <c r="H16" s="40" t="s">
        <v>12</v>
      </c>
    </row>
    <row r="17" ht="44" customHeight="1" spans="1:8">
      <c r="A17" s="29">
        <v>15</v>
      </c>
      <c r="B17" s="31" t="s">
        <v>9</v>
      </c>
      <c r="C17" s="28" t="s">
        <v>26</v>
      </c>
      <c r="D17" s="29" t="s">
        <v>11</v>
      </c>
      <c r="E17" s="30">
        <v>1</v>
      </c>
      <c r="F17" s="21"/>
      <c r="G17" s="21">
        <f t="shared" si="0"/>
        <v>0</v>
      </c>
      <c r="H17" s="40" t="s">
        <v>12</v>
      </c>
    </row>
    <row r="18" ht="44" customHeight="1" spans="1:8">
      <c r="A18" s="29">
        <v>16</v>
      </c>
      <c r="B18" s="31" t="s">
        <v>9</v>
      </c>
      <c r="C18" s="28" t="s">
        <v>27</v>
      </c>
      <c r="D18" s="29" t="s">
        <v>11</v>
      </c>
      <c r="E18" s="30">
        <v>1</v>
      </c>
      <c r="F18" s="21"/>
      <c r="G18" s="21">
        <f t="shared" si="0"/>
        <v>0</v>
      </c>
      <c r="H18" s="40" t="s">
        <v>12</v>
      </c>
    </row>
    <row r="19" ht="44" customHeight="1" spans="1:8">
      <c r="A19" s="29">
        <v>17</v>
      </c>
      <c r="B19" s="31" t="s">
        <v>9</v>
      </c>
      <c r="C19" s="28" t="s">
        <v>28</v>
      </c>
      <c r="D19" s="29" t="s">
        <v>11</v>
      </c>
      <c r="E19" s="30">
        <v>1</v>
      </c>
      <c r="F19" s="21"/>
      <c r="G19" s="21">
        <f t="shared" si="0"/>
        <v>0</v>
      </c>
      <c r="H19" s="40" t="s">
        <v>12</v>
      </c>
    </row>
    <row r="20" ht="44" customHeight="1" spans="1:8">
      <c r="A20" s="29">
        <v>18</v>
      </c>
      <c r="B20" s="31" t="s">
        <v>9</v>
      </c>
      <c r="C20" s="41" t="s">
        <v>29</v>
      </c>
      <c r="D20" s="29" t="s">
        <v>11</v>
      </c>
      <c r="E20" s="21">
        <v>1</v>
      </c>
      <c r="F20" s="21"/>
      <c r="G20" s="21">
        <f t="shared" si="0"/>
        <v>0</v>
      </c>
      <c r="H20" s="40" t="s">
        <v>12</v>
      </c>
    </row>
    <row r="21" ht="44" customHeight="1" spans="1:8">
      <c r="A21" s="29">
        <v>19</v>
      </c>
      <c r="B21" s="31" t="s">
        <v>9</v>
      </c>
      <c r="C21" s="41" t="s">
        <v>30</v>
      </c>
      <c r="D21" s="29" t="s">
        <v>11</v>
      </c>
      <c r="E21" s="21">
        <v>1</v>
      </c>
      <c r="F21" s="21"/>
      <c r="G21" s="21">
        <f t="shared" si="0"/>
        <v>0</v>
      </c>
      <c r="H21" s="40" t="s">
        <v>12</v>
      </c>
    </row>
    <row r="22" ht="44" customHeight="1" spans="1:8">
      <c r="A22" s="29">
        <v>20</v>
      </c>
      <c r="B22" s="31" t="s">
        <v>9</v>
      </c>
      <c r="C22" s="31" t="s">
        <v>31</v>
      </c>
      <c r="D22" s="29" t="s">
        <v>11</v>
      </c>
      <c r="E22" s="21">
        <v>1</v>
      </c>
      <c r="F22" s="21"/>
      <c r="G22" s="21">
        <f t="shared" si="0"/>
        <v>0</v>
      </c>
      <c r="H22" s="40" t="s">
        <v>12</v>
      </c>
    </row>
    <row r="23" ht="44" customHeight="1" spans="1:8">
      <c r="A23" s="29">
        <v>21</v>
      </c>
      <c r="B23" s="31" t="s">
        <v>9</v>
      </c>
      <c r="C23" s="41" t="s">
        <v>32</v>
      </c>
      <c r="D23" s="29" t="s">
        <v>11</v>
      </c>
      <c r="E23" s="21">
        <v>1</v>
      </c>
      <c r="F23" s="21"/>
      <c r="G23" s="21">
        <f t="shared" si="0"/>
        <v>0</v>
      </c>
      <c r="H23" s="40" t="s">
        <v>12</v>
      </c>
    </row>
    <row r="24" ht="44" customHeight="1" spans="1:8">
      <c r="A24" s="29">
        <v>22</v>
      </c>
      <c r="B24" s="31" t="s">
        <v>9</v>
      </c>
      <c r="C24" s="41" t="s">
        <v>33</v>
      </c>
      <c r="D24" s="29" t="s">
        <v>11</v>
      </c>
      <c r="E24" s="21">
        <v>1</v>
      </c>
      <c r="F24" s="21"/>
      <c r="G24" s="21">
        <f t="shared" si="0"/>
        <v>0</v>
      </c>
      <c r="H24" s="40" t="s">
        <v>12</v>
      </c>
    </row>
    <row r="25" ht="44" customHeight="1" spans="1:8">
      <c r="A25" s="29">
        <v>23</v>
      </c>
      <c r="B25" s="31" t="s">
        <v>9</v>
      </c>
      <c r="C25" s="41" t="s">
        <v>34</v>
      </c>
      <c r="D25" s="29" t="s">
        <v>11</v>
      </c>
      <c r="E25" s="21">
        <v>1</v>
      </c>
      <c r="F25" s="21"/>
      <c r="G25" s="21">
        <f t="shared" si="0"/>
        <v>0</v>
      </c>
      <c r="H25" s="40" t="s">
        <v>12</v>
      </c>
    </row>
    <row r="26" ht="44" customHeight="1" spans="1:8">
      <c r="A26" s="29">
        <v>24</v>
      </c>
      <c r="B26" s="31" t="s">
        <v>9</v>
      </c>
      <c r="C26" s="41" t="s">
        <v>35</v>
      </c>
      <c r="D26" s="29" t="s">
        <v>11</v>
      </c>
      <c r="E26" s="21">
        <v>1</v>
      </c>
      <c r="F26" s="21"/>
      <c r="G26" s="21">
        <f t="shared" si="0"/>
        <v>0</v>
      </c>
      <c r="H26" s="40" t="s">
        <v>12</v>
      </c>
    </row>
    <row r="27" ht="44" customHeight="1" spans="1:8">
      <c r="A27" s="29">
        <v>25</v>
      </c>
      <c r="B27" s="31" t="s">
        <v>9</v>
      </c>
      <c r="C27" s="41" t="s">
        <v>36</v>
      </c>
      <c r="D27" s="29" t="s">
        <v>11</v>
      </c>
      <c r="E27" s="21">
        <v>1</v>
      </c>
      <c r="F27" s="21"/>
      <c r="G27" s="21">
        <f t="shared" si="0"/>
        <v>0</v>
      </c>
      <c r="H27" s="40" t="s">
        <v>12</v>
      </c>
    </row>
    <row r="28" ht="44" customHeight="1" spans="1:8">
      <c r="A28" s="29">
        <v>26</v>
      </c>
      <c r="B28" s="31" t="s">
        <v>9</v>
      </c>
      <c r="C28" s="41" t="s">
        <v>37</v>
      </c>
      <c r="D28" s="29" t="s">
        <v>11</v>
      </c>
      <c r="E28" s="21">
        <v>1</v>
      </c>
      <c r="F28" s="21"/>
      <c r="G28" s="21">
        <f t="shared" si="0"/>
        <v>0</v>
      </c>
      <c r="H28" s="40" t="s">
        <v>12</v>
      </c>
    </row>
    <row r="29" ht="44" customHeight="1" spans="1:8">
      <c r="A29" s="29">
        <v>27</v>
      </c>
      <c r="B29" s="31" t="s">
        <v>9</v>
      </c>
      <c r="C29" s="41" t="s">
        <v>38</v>
      </c>
      <c r="D29" s="29" t="s">
        <v>11</v>
      </c>
      <c r="E29" s="21">
        <v>1</v>
      </c>
      <c r="F29" s="21"/>
      <c r="G29" s="21">
        <f t="shared" si="0"/>
        <v>0</v>
      </c>
      <c r="H29" s="40" t="s">
        <v>12</v>
      </c>
    </row>
    <row r="30" ht="44" customHeight="1" spans="1:8">
      <c r="A30" s="29">
        <v>28</v>
      </c>
      <c r="B30" s="31" t="s">
        <v>9</v>
      </c>
      <c r="C30" s="41" t="s">
        <v>39</v>
      </c>
      <c r="D30" s="29" t="s">
        <v>11</v>
      </c>
      <c r="E30" s="21">
        <v>1</v>
      </c>
      <c r="F30" s="21"/>
      <c r="G30" s="21">
        <f t="shared" si="0"/>
        <v>0</v>
      </c>
      <c r="H30" s="40" t="s">
        <v>12</v>
      </c>
    </row>
    <row r="31" ht="44" customHeight="1" spans="1:8">
      <c r="A31" s="29">
        <v>29</v>
      </c>
      <c r="B31" s="31" t="s">
        <v>9</v>
      </c>
      <c r="C31" s="42" t="s">
        <v>40</v>
      </c>
      <c r="D31" s="29" t="s">
        <v>11</v>
      </c>
      <c r="E31" s="21">
        <v>1</v>
      </c>
      <c r="F31" s="21"/>
      <c r="G31" s="21">
        <f t="shared" si="0"/>
        <v>0</v>
      </c>
      <c r="H31" s="40" t="s">
        <v>12</v>
      </c>
    </row>
    <row r="32" ht="44" customHeight="1" spans="1:8">
      <c r="A32" s="29">
        <v>30</v>
      </c>
      <c r="B32" s="31" t="s">
        <v>9</v>
      </c>
      <c r="C32" s="41" t="s">
        <v>41</v>
      </c>
      <c r="D32" s="29" t="s">
        <v>11</v>
      </c>
      <c r="E32" s="21">
        <v>1</v>
      </c>
      <c r="F32" s="21"/>
      <c r="G32" s="21">
        <f t="shared" si="0"/>
        <v>0</v>
      </c>
      <c r="H32" s="40" t="s">
        <v>12</v>
      </c>
    </row>
    <row r="33" ht="44" customHeight="1" spans="1:8">
      <c r="A33" s="29">
        <v>31</v>
      </c>
      <c r="B33" s="31" t="s">
        <v>9</v>
      </c>
      <c r="C33" s="41" t="s">
        <v>42</v>
      </c>
      <c r="D33" s="29" t="s">
        <v>11</v>
      </c>
      <c r="E33" s="21">
        <v>1</v>
      </c>
      <c r="F33" s="21"/>
      <c r="G33" s="21">
        <f t="shared" si="0"/>
        <v>0</v>
      </c>
      <c r="H33" s="40" t="s">
        <v>12</v>
      </c>
    </row>
    <row r="34" ht="44" customHeight="1" spans="1:8">
      <c r="A34" s="29">
        <v>32</v>
      </c>
      <c r="B34" s="31" t="s">
        <v>9</v>
      </c>
      <c r="C34" s="41" t="s">
        <v>43</v>
      </c>
      <c r="D34" s="29" t="s">
        <v>11</v>
      </c>
      <c r="E34" s="21">
        <v>10</v>
      </c>
      <c r="F34" s="21"/>
      <c r="G34" s="21">
        <f t="shared" si="0"/>
        <v>0</v>
      </c>
      <c r="H34" s="40" t="s">
        <v>12</v>
      </c>
    </row>
    <row r="35" ht="44" customHeight="1" spans="1:8">
      <c r="A35" s="29">
        <v>33</v>
      </c>
      <c r="B35" s="31" t="s">
        <v>44</v>
      </c>
      <c r="C35" s="41" t="s">
        <v>45</v>
      </c>
      <c r="D35" s="29" t="s">
        <v>46</v>
      </c>
      <c r="E35" s="21">
        <v>22</v>
      </c>
      <c r="F35" s="21"/>
      <c r="G35" s="21">
        <f t="shared" si="0"/>
        <v>0</v>
      </c>
      <c r="H35" s="40" t="s">
        <v>47</v>
      </c>
    </row>
    <row r="36" ht="44" customHeight="1" spans="1:8">
      <c r="A36" s="29">
        <v>34</v>
      </c>
      <c r="B36" s="31" t="s">
        <v>48</v>
      </c>
      <c r="C36" s="41" t="s">
        <v>49</v>
      </c>
      <c r="D36" s="29" t="s">
        <v>46</v>
      </c>
      <c r="E36" s="21">
        <v>101</v>
      </c>
      <c r="F36" s="21"/>
      <c r="G36" s="21">
        <f t="shared" ref="G36:G67" si="1">F36*E36</f>
        <v>0</v>
      </c>
      <c r="H36" s="40" t="s">
        <v>47</v>
      </c>
    </row>
    <row r="37" ht="44" customHeight="1" spans="1:8">
      <c r="A37" s="29">
        <v>35</v>
      </c>
      <c r="B37" s="31" t="s">
        <v>44</v>
      </c>
      <c r="C37" s="41" t="s">
        <v>50</v>
      </c>
      <c r="D37" s="29" t="s">
        <v>46</v>
      </c>
      <c r="E37" s="21">
        <v>50</v>
      </c>
      <c r="F37" s="21"/>
      <c r="G37" s="21">
        <f t="shared" si="1"/>
        <v>0</v>
      </c>
      <c r="H37" s="40" t="s">
        <v>47</v>
      </c>
    </row>
    <row r="38" ht="44" customHeight="1" spans="1:8">
      <c r="A38" s="29">
        <v>36</v>
      </c>
      <c r="B38" s="31" t="s">
        <v>48</v>
      </c>
      <c r="C38" s="41" t="s">
        <v>51</v>
      </c>
      <c r="D38" s="29" t="s">
        <v>52</v>
      </c>
      <c r="E38" s="21">
        <v>28.62</v>
      </c>
      <c r="F38" s="21"/>
      <c r="G38" s="21">
        <f t="shared" si="1"/>
        <v>0</v>
      </c>
      <c r="H38" s="40" t="s">
        <v>47</v>
      </c>
    </row>
    <row r="39" ht="44" customHeight="1" spans="1:8">
      <c r="A39" s="29">
        <v>37</v>
      </c>
      <c r="B39" s="31" t="s">
        <v>48</v>
      </c>
      <c r="C39" s="41" t="s">
        <v>53</v>
      </c>
      <c r="D39" s="29" t="s">
        <v>46</v>
      </c>
      <c r="E39" s="21">
        <v>2</v>
      </c>
      <c r="F39" s="21"/>
      <c r="G39" s="21">
        <f t="shared" si="1"/>
        <v>0</v>
      </c>
      <c r="H39" s="40" t="s">
        <v>47</v>
      </c>
    </row>
    <row r="40" ht="44" customHeight="1" spans="1:8">
      <c r="A40" s="29">
        <v>38</v>
      </c>
      <c r="B40" s="31" t="s">
        <v>44</v>
      </c>
      <c r="C40" s="41" t="s">
        <v>54</v>
      </c>
      <c r="D40" s="29" t="s">
        <v>46</v>
      </c>
      <c r="E40" s="21">
        <v>35</v>
      </c>
      <c r="F40" s="21"/>
      <c r="G40" s="21">
        <f t="shared" si="1"/>
        <v>0</v>
      </c>
      <c r="H40" s="40" t="s">
        <v>47</v>
      </c>
    </row>
    <row r="41" ht="44" customHeight="1" spans="1:8">
      <c r="A41" s="29">
        <v>39</v>
      </c>
      <c r="B41" s="31" t="s">
        <v>48</v>
      </c>
      <c r="C41" s="41" t="s">
        <v>55</v>
      </c>
      <c r="D41" s="29" t="s">
        <v>46</v>
      </c>
      <c r="E41" s="21">
        <v>2</v>
      </c>
      <c r="F41" s="21"/>
      <c r="G41" s="21">
        <f t="shared" si="1"/>
        <v>0</v>
      </c>
      <c r="H41" s="40" t="s">
        <v>47</v>
      </c>
    </row>
    <row r="42" ht="44" customHeight="1" spans="1:8">
      <c r="A42" s="29">
        <v>40</v>
      </c>
      <c r="B42" s="31" t="s">
        <v>56</v>
      </c>
      <c r="C42" s="41" t="s">
        <v>57</v>
      </c>
      <c r="D42" s="29" t="s">
        <v>46</v>
      </c>
      <c r="E42" s="21">
        <v>4</v>
      </c>
      <c r="F42" s="21"/>
      <c r="G42" s="21">
        <f t="shared" si="1"/>
        <v>0</v>
      </c>
      <c r="H42" s="40" t="s">
        <v>47</v>
      </c>
    </row>
    <row r="43" ht="44" customHeight="1" spans="1:8">
      <c r="A43" s="29">
        <v>41</v>
      </c>
      <c r="B43" s="31" t="s">
        <v>48</v>
      </c>
      <c r="C43" s="41" t="s">
        <v>58</v>
      </c>
      <c r="D43" s="29" t="s">
        <v>46</v>
      </c>
      <c r="E43" s="21">
        <v>134</v>
      </c>
      <c r="F43" s="21"/>
      <c r="G43" s="21">
        <f t="shared" si="1"/>
        <v>0</v>
      </c>
      <c r="H43" s="40" t="s">
        <v>47</v>
      </c>
    </row>
    <row r="44" ht="44" customHeight="1" spans="1:8">
      <c r="A44" s="29">
        <v>42</v>
      </c>
      <c r="B44" s="31" t="s">
        <v>59</v>
      </c>
      <c r="C44" s="41" t="s">
        <v>60</v>
      </c>
      <c r="D44" s="29" t="s">
        <v>46</v>
      </c>
      <c r="E44" s="21">
        <v>50</v>
      </c>
      <c r="F44" s="21"/>
      <c r="G44" s="21">
        <f t="shared" si="1"/>
        <v>0</v>
      </c>
      <c r="H44" s="40" t="s">
        <v>47</v>
      </c>
    </row>
    <row r="45" ht="44" customHeight="1" spans="1:8">
      <c r="A45" s="29">
        <v>43</v>
      </c>
      <c r="B45" s="31" t="s">
        <v>44</v>
      </c>
      <c r="C45" s="41" t="s">
        <v>61</v>
      </c>
      <c r="D45" s="29" t="s">
        <v>46</v>
      </c>
      <c r="E45" s="21">
        <f>49+15</f>
        <v>64</v>
      </c>
      <c r="F45" s="21"/>
      <c r="G45" s="21">
        <f t="shared" si="1"/>
        <v>0</v>
      </c>
      <c r="H45" s="40" t="s">
        <v>47</v>
      </c>
    </row>
    <row r="46" ht="44" customHeight="1" spans="1:8">
      <c r="A46" s="29">
        <v>44</v>
      </c>
      <c r="B46" s="31" t="s">
        <v>44</v>
      </c>
      <c r="C46" s="41" t="s">
        <v>62</v>
      </c>
      <c r="D46" s="29" t="s">
        <v>46</v>
      </c>
      <c r="E46" s="21">
        <f>20</f>
        <v>20</v>
      </c>
      <c r="F46" s="21"/>
      <c r="G46" s="21">
        <f t="shared" si="1"/>
        <v>0</v>
      </c>
      <c r="H46" s="40" t="s">
        <v>47</v>
      </c>
    </row>
    <row r="47" ht="44" customHeight="1" spans="1:8">
      <c r="A47" s="29">
        <v>45</v>
      </c>
      <c r="B47" s="31" t="s">
        <v>44</v>
      </c>
      <c r="C47" s="41" t="s">
        <v>63</v>
      </c>
      <c r="D47" s="29" t="s">
        <v>46</v>
      </c>
      <c r="E47" s="21">
        <v>10</v>
      </c>
      <c r="F47" s="21"/>
      <c r="G47" s="21">
        <f t="shared" si="1"/>
        <v>0</v>
      </c>
      <c r="H47" s="40" t="s">
        <v>47</v>
      </c>
    </row>
    <row r="48" ht="44" customHeight="1" spans="1:8">
      <c r="A48" s="29">
        <v>46</v>
      </c>
      <c r="B48" s="31" t="s">
        <v>56</v>
      </c>
      <c r="C48" s="41" t="s">
        <v>64</v>
      </c>
      <c r="D48" s="29" t="s">
        <v>46</v>
      </c>
      <c r="E48" s="21">
        <v>79</v>
      </c>
      <c r="F48" s="21"/>
      <c r="G48" s="21">
        <f t="shared" si="1"/>
        <v>0</v>
      </c>
      <c r="H48" s="40" t="s">
        <v>47</v>
      </c>
    </row>
    <row r="49" ht="44" customHeight="1" spans="1:8">
      <c r="A49" s="29">
        <v>47</v>
      </c>
      <c r="B49" s="31" t="s">
        <v>56</v>
      </c>
      <c r="C49" s="41" t="s">
        <v>65</v>
      </c>
      <c r="D49" s="29" t="s">
        <v>46</v>
      </c>
      <c r="E49" s="21">
        <v>18</v>
      </c>
      <c r="F49" s="21"/>
      <c r="G49" s="21">
        <f t="shared" si="1"/>
        <v>0</v>
      </c>
      <c r="H49" s="40" t="s">
        <v>47</v>
      </c>
    </row>
    <row r="50" ht="44" customHeight="1" spans="1:8">
      <c r="A50" s="29">
        <v>48</v>
      </c>
      <c r="B50" s="31" t="s">
        <v>56</v>
      </c>
      <c r="C50" s="41" t="s">
        <v>66</v>
      </c>
      <c r="D50" s="29" t="s">
        <v>46</v>
      </c>
      <c r="E50" s="21">
        <v>10</v>
      </c>
      <c r="F50" s="21"/>
      <c r="G50" s="21">
        <f t="shared" si="1"/>
        <v>0</v>
      </c>
      <c r="H50" s="40" t="s">
        <v>47</v>
      </c>
    </row>
    <row r="51" ht="44" customHeight="1" spans="1:8">
      <c r="A51" s="29">
        <v>49</v>
      </c>
      <c r="B51" s="31" t="s">
        <v>56</v>
      </c>
      <c r="C51" s="41" t="s">
        <v>67</v>
      </c>
      <c r="D51" s="29" t="s">
        <v>46</v>
      </c>
      <c r="E51" s="21">
        <v>69</v>
      </c>
      <c r="F51" s="21"/>
      <c r="G51" s="21">
        <f t="shared" si="1"/>
        <v>0</v>
      </c>
      <c r="H51" s="40" t="s">
        <v>47</v>
      </c>
    </row>
    <row r="52" ht="44" customHeight="1" spans="1:8">
      <c r="A52" s="29">
        <v>50</v>
      </c>
      <c r="B52" s="31" t="s">
        <v>44</v>
      </c>
      <c r="C52" s="41" t="s">
        <v>68</v>
      </c>
      <c r="D52" s="29" t="s">
        <v>46</v>
      </c>
      <c r="E52" s="21">
        <v>1531</v>
      </c>
      <c r="F52" s="21"/>
      <c r="G52" s="21">
        <f t="shared" si="1"/>
        <v>0</v>
      </c>
      <c r="H52" s="40" t="s">
        <v>47</v>
      </c>
    </row>
    <row r="53" ht="44" customHeight="1" spans="1:8">
      <c r="A53" s="29">
        <v>51</v>
      </c>
      <c r="B53" s="31" t="s">
        <v>44</v>
      </c>
      <c r="C53" s="41" t="s">
        <v>69</v>
      </c>
      <c r="D53" s="29" t="s">
        <v>46</v>
      </c>
      <c r="E53" s="21">
        <v>152</v>
      </c>
      <c r="F53" s="21"/>
      <c r="G53" s="21">
        <f t="shared" si="1"/>
        <v>0</v>
      </c>
      <c r="H53" s="40" t="s">
        <v>47</v>
      </c>
    </row>
    <row r="54" ht="44" customHeight="1" spans="1:8">
      <c r="A54" s="29">
        <v>52</v>
      </c>
      <c r="B54" s="31" t="s">
        <v>48</v>
      </c>
      <c r="C54" s="41" t="s">
        <v>70</v>
      </c>
      <c r="D54" s="29" t="s">
        <v>46</v>
      </c>
      <c r="E54" s="21">
        <v>648</v>
      </c>
      <c r="F54" s="21"/>
      <c r="G54" s="21">
        <f t="shared" si="1"/>
        <v>0</v>
      </c>
      <c r="H54" s="40" t="s">
        <v>47</v>
      </c>
    </row>
    <row r="55" ht="44" customHeight="1" spans="1:8">
      <c r="A55" s="29">
        <v>53</v>
      </c>
      <c r="B55" s="31" t="s">
        <v>48</v>
      </c>
      <c r="C55" s="41" t="s">
        <v>71</v>
      </c>
      <c r="D55" s="29" t="s">
        <v>46</v>
      </c>
      <c r="E55" s="21">
        <v>92</v>
      </c>
      <c r="F55" s="21"/>
      <c r="G55" s="21">
        <f t="shared" si="1"/>
        <v>0</v>
      </c>
      <c r="H55" s="40" t="s">
        <v>47</v>
      </c>
    </row>
    <row r="56" ht="44" customHeight="1" spans="1:8">
      <c r="A56" s="29">
        <v>54</v>
      </c>
      <c r="B56" s="31" t="s">
        <v>56</v>
      </c>
      <c r="C56" s="41" t="s">
        <v>66</v>
      </c>
      <c r="D56" s="29" t="s">
        <v>46</v>
      </c>
      <c r="E56" s="21">
        <v>10</v>
      </c>
      <c r="F56" s="21"/>
      <c r="G56" s="21">
        <f t="shared" si="1"/>
        <v>0</v>
      </c>
      <c r="H56" s="40" t="s">
        <v>47</v>
      </c>
    </row>
    <row r="57" ht="44" customHeight="1" spans="1:8">
      <c r="A57" s="29">
        <v>55</v>
      </c>
      <c r="B57" s="31" t="s">
        <v>56</v>
      </c>
      <c r="C57" s="41" t="s">
        <v>72</v>
      </c>
      <c r="D57" s="29" t="s">
        <v>46</v>
      </c>
      <c r="E57" s="21">
        <v>148</v>
      </c>
      <c r="F57" s="21"/>
      <c r="G57" s="21">
        <f t="shared" si="1"/>
        <v>0</v>
      </c>
      <c r="H57" s="40" t="s">
        <v>47</v>
      </c>
    </row>
    <row r="58" ht="44" customHeight="1" spans="1:8">
      <c r="A58" s="29">
        <v>56</v>
      </c>
      <c r="B58" s="31" t="s">
        <v>56</v>
      </c>
      <c r="C58" s="41" t="s">
        <v>73</v>
      </c>
      <c r="D58" s="29" t="s">
        <v>46</v>
      </c>
      <c r="E58" s="21">
        <v>82</v>
      </c>
      <c r="F58" s="21"/>
      <c r="G58" s="21">
        <f t="shared" si="1"/>
        <v>0</v>
      </c>
      <c r="H58" s="40" t="s">
        <v>47</v>
      </c>
    </row>
    <row r="59" ht="44" customHeight="1" spans="1:8">
      <c r="A59" s="29">
        <v>57</v>
      </c>
      <c r="B59" s="31" t="s">
        <v>56</v>
      </c>
      <c r="C59" s="41" t="s">
        <v>74</v>
      </c>
      <c r="D59" s="29" t="s">
        <v>46</v>
      </c>
      <c r="E59" s="21">
        <v>54</v>
      </c>
      <c r="F59" s="21"/>
      <c r="G59" s="21">
        <f t="shared" si="1"/>
        <v>0</v>
      </c>
      <c r="H59" s="40" t="s">
        <v>47</v>
      </c>
    </row>
    <row r="60" ht="44" customHeight="1" spans="1:8">
      <c r="A60" s="29">
        <v>58</v>
      </c>
      <c r="B60" s="31" t="s">
        <v>75</v>
      </c>
      <c r="C60" s="41" t="s">
        <v>76</v>
      </c>
      <c r="D60" s="29" t="s">
        <v>77</v>
      </c>
      <c r="E60" s="21">
        <v>162</v>
      </c>
      <c r="F60" s="21"/>
      <c r="G60" s="21">
        <f t="shared" si="1"/>
        <v>0</v>
      </c>
      <c r="H60" s="40" t="s">
        <v>78</v>
      </c>
    </row>
    <row r="61" ht="44" customHeight="1" spans="1:8">
      <c r="A61" s="29">
        <v>59</v>
      </c>
      <c r="B61" s="31" t="s">
        <v>79</v>
      </c>
      <c r="C61" s="41" t="s">
        <v>80</v>
      </c>
      <c r="D61" s="29" t="s">
        <v>52</v>
      </c>
      <c r="E61" s="21">
        <v>247.69</v>
      </c>
      <c r="F61" s="21"/>
      <c r="G61" s="21">
        <f t="shared" si="1"/>
        <v>0</v>
      </c>
      <c r="H61" s="40" t="s">
        <v>81</v>
      </c>
    </row>
    <row r="62" ht="44" customHeight="1" spans="1:8">
      <c r="A62" s="29">
        <v>60</v>
      </c>
      <c r="B62" s="31" t="s">
        <v>79</v>
      </c>
      <c r="C62" s="41" t="s">
        <v>82</v>
      </c>
      <c r="D62" s="29" t="s">
        <v>52</v>
      </c>
      <c r="E62" s="21">
        <v>3560.07</v>
      </c>
      <c r="F62" s="21"/>
      <c r="G62" s="21">
        <f t="shared" si="1"/>
        <v>0</v>
      </c>
      <c r="H62" s="40" t="s">
        <v>81</v>
      </c>
    </row>
    <row r="63" ht="44" customHeight="1" spans="1:8">
      <c r="A63" s="29">
        <v>61</v>
      </c>
      <c r="B63" s="31" t="s">
        <v>79</v>
      </c>
      <c r="C63" s="41" t="s">
        <v>83</v>
      </c>
      <c r="D63" s="29" t="s">
        <v>52</v>
      </c>
      <c r="E63" s="21">
        <v>252.65</v>
      </c>
      <c r="F63" s="21"/>
      <c r="G63" s="21">
        <f t="shared" si="1"/>
        <v>0</v>
      </c>
      <c r="H63" s="40" t="s">
        <v>81</v>
      </c>
    </row>
    <row r="64" ht="44" customHeight="1" spans="1:8">
      <c r="A64" s="29">
        <v>62</v>
      </c>
      <c r="B64" s="31" t="s">
        <v>79</v>
      </c>
      <c r="C64" s="43" t="s">
        <v>84</v>
      </c>
      <c r="D64" s="29" t="s">
        <v>52</v>
      </c>
      <c r="E64" s="30">
        <v>408.01</v>
      </c>
      <c r="F64" s="21"/>
      <c r="G64" s="21">
        <f t="shared" si="1"/>
        <v>0</v>
      </c>
      <c r="H64" s="40" t="s">
        <v>81</v>
      </c>
    </row>
    <row r="65" ht="44" customHeight="1" spans="1:8">
      <c r="A65" s="29">
        <v>63</v>
      </c>
      <c r="B65" s="31" t="s">
        <v>79</v>
      </c>
      <c r="C65" s="43" t="s">
        <v>85</v>
      </c>
      <c r="D65" s="29" t="s">
        <v>52</v>
      </c>
      <c r="E65" s="30">
        <v>958.05</v>
      </c>
      <c r="F65" s="21"/>
      <c r="G65" s="21">
        <f t="shared" si="1"/>
        <v>0</v>
      </c>
      <c r="H65" s="40" t="s">
        <v>81</v>
      </c>
    </row>
    <row r="66" ht="44" customHeight="1" spans="1:8">
      <c r="A66" s="29">
        <v>64</v>
      </c>
      <c r="B66" s="31" t="s">
        <v>79</v>
      </c>
      <c r="C66" s="43" t="s">
        <v>86</v>
      </c>
      <c r="D66" s="29" t="s">
        <v>52</v>
      </c>
      <c r="E66" s="30">
        <v>375.73</v>
      </c>
      <c r="F66" s="21"/>
      <c r="G66" s="21">
        <f t="shared" si="1"/>
        <v>0</v>
      </c>
      <c r="H66" s="40" t="s">
        <v>81</v>
      </c>
    </row>
    <row r="67" ht="44" customHeight="1" spans="1:8">
      <c r="A67" s="29">
        <v>65</v>
      </c>
      <c r="B67" s="44" t="s">
        <v>79</v>
      </c>
      <c r="C67" s="45" t="s">
        <v>87</v>
      </c>
      <c r="D67" s="29" t="s">
        <v>52</v>
      </c>
      <c r="E67" s="30">
        <v>74.33</v>
      </c>
      <c r="F67" s="21"/>
      <c r="G67" s="21">
        <f t="shared" si="1"/>
        <v>0</v>
      </c>
      <c r="H67" s="40" t="s">
        <v>81</v>
      </c>
    </row>
    <row r="68" ht="44" customHeight="1" spans="1:8">
      <c r="A68" s="29">
        <v>66</v>
      </c>
      <c r="B68" s="44" t="s">
        <v>88</v>
      </c>
      <c r="C68" s="45" t="s">
        <v>89</v>
      </c>
      <c r="D68" s="29" t="s">
        <v>90</v>
      </c>
      <c r="E68" s="30">
        <v>4</v>
      </c>
      <c r="F68" s="21"/>
      <c r="G68" s="21">
        <f t="shared" ref="G68:G107" si="2">F68*E68</f>
        <v>0</v>
      </c>
      <c r="H68" s="40" t="s">
        <v>91</v>
      </c>
    </row>
    <row r="69" ht="44" customHeight="1" spans="1:8">
      <c r="A69" s="29">
        <v>67</v>
      </c>
      <c r="B69" s="44" t="s">
        <v>88</v>
      </c>
      <c r="C69" s="45" t="s">
        <v>92</v>
      </c>
      <c r="D69" s="29" t="s">
        <v>90</v>
      </c>
      <c r="E69" s="30">
        <v>2</v>
      </c>
      <c r="F69" s="21"/>
      <c r="G69" s="21">
        <f t="shared" si="2"/>
        <v>0</v>
      </c>
      <c r="H69" s="40" t="s">
        <v>91</v>
      </c>
    </row>
    <row r="70" ht="44" customHeight="1" spans="1:8">
      <c r="A70" s="29">
        <v>68</v>
      </c>
      <c r="B70" s="44" t="s">
        <v>88</v>
      </c>
      <c r="C70" s="45" t="s">
        <v>93</v>
      </c>
      <c r="D70" s="29" t="s">
        <v>90</v>
      </c>
      <c r="E70" s="30">
        <v>2</v>
      </c>
      <c r="F70" s="21"/>
      <c r="G70" s="21">
        <f t="shared" si="2"/>
        <v>0</v>
      </c>
      <c r="H70" s="40" t="s">
        <v>91</v>
      </c>
    </row>
    <row r="71" ht="44" customHeight="1" spans="1:8">
      <c r="A71" s="29">
        <v>69</v>
      </c>
      <c r="B71" s="44" t="s">
        <v>94</v>
      </c>
      <c r="C71" s="45" t="s">
        <v>95</v>
      </c>
      <c r="D71" s="29" t="s">
        <v>52</v>
      </c>
      <c r="E71" s="30">
        <v>4503.83</v>
      </c>
      <c r="F71" s="21"/>
      <c r="G71" s="21">
        <f t="shared" si="2"/>
        <v>0</v>
      </c>
      <c r="H71" s="40" t="s">
        <v>81</v>
      </c>
    </row>
    <row r="72" ht="44" customHeight="1" spans="1:8">
      <c r="A72" s="29">
        <v>70</v>
      </c>
      <c r="B72" s="44" t="s">
        <v>96</v>
      </c>
      <c r="C72" s="45" t="s">
        <v>97</v>
      </c>
      <c r="D72" s="29" t="s">
        <v>52</v>
      </c>
      <c r="E72" s="30">
        <v>2924.12</v>
      </c>
      <c r="F72" s="21"/>
      <c r="G72" s="21">
        <f t="shared" si="2"/>
        <v>0</v>
      </c>
      <c r="H72" s="40" t="s">
        <v>98</v>
      </c>
    </row>
    <row r="73" ht="44" customHeight="1" spans="1:8">
      <c r="A73" s="29">
        <v>71</v>
      </c>
      <c r="B73" s="44" t="s">
        <v>96</v>
      </c>
      <c r="C73" s="45" t="s">
        <v>99</v>
      </c>
      <c r="D73" s="29" t="s">
        <v>52</v>
      </c>
      <c r="E73" s="30">
        <v>1196.63</v>
      </c>
      <c r="F73" s="21"/>
      <c r="G73" s="21">
        <f t="shared" si="2"/>
        <v>0</v>
      </c>
      <c r="H73" s="40" t="s">
        <v>98</v>
      </c>
    </row>
    <row r="74" ht="44" customHeight="1" spans="1:8">
      <c r="A74" s="29">
        <v>72</v>
      </c>
      <c r="B74" s="44" t="s">
        <v>100</v>
      </c>
      <c r="C74" s="45" t="s">
        <v>101</v>
      </c>
      <c r="D74" s="29" t="s">
        <v>102</v>
      </c>
      <c r="E74" s="30">
        <v>1329.63</v>
      </c>
      <c r="F74" s="21"/>
      <c r="G74" s="21">
        <f t="shared" si="2"/>
        <v>0</v>
      </c>
      <c r="H74" s="30" t="s">
        <v>91</v>
      </c>
    </row>
    <row r="75" ht="44" customHeight="1" spans="1:8">
      <c r="A75" s="29">
        <v>73</v>
      </c>
      <c r="B75" s="44" t="s">
        <v>103</v>
      </c>
      <c r="C75" s="45" t="s">
        <v>104</v>
      </c>
      <c r="D75" s="29" t="s">
        <v>52</v>
      </c>
      <c r="E75" s="30">
        <v>2781.56</v>
      </c>
      <c r="F75" s="21"/>
      <c r="G75" s="21">
        <f t="shared" si="2"/>
        <v>0</v>
      </c>
      <c r="H75" s="40" t="s">
        <v>105</v>
      </c>
    </row>
    <row r="76" ht="44" customHeight="1" spans="1:8">
      <c r="A76" s="29">
        <v>74</v>
      </c>
      <c r="B76" s="44" t="s">
        <v>103</v>
      </c>
      <c r="C76" s="45" t="s">
        <v>106</v>
      </c>
      <c r="D76" s="29" t="s">
        <v>52</v>
      </c>
      <c r="E76" s="30">
        <v>1609.49</v>
      </c>
      <c r="F76" s="21"/>
      <c r="G76" s="21">
        <f t="shared" si="2"/>
        <v>0</v>
      </c>
      <c r="H76" s="40" t="s">
        <v>105</v>
      </c>
    </row>
    <row r="77" ht="44" customHeight="1" spans="1:8">
      <c r="A77" s="29">
        <v>75</v>
      </c>
      <c r="B77" s="44" t="s">
        <v>103</v>
      </c>
      <c r="C77" s="45" t="s">
        <v>107</v>
      </c>
      <c r="D77" s="29" t="s">
        <v>52</v>
      </c>
      <c r="E77" s="30">
        <v>236.34</v>
      </c>
      <c r="F77" s="21"/>
      <c r="G77" s="21">
        <f t="shared" si="2"/>
        <v>0</v>
      </c>
      <c r="H77" s="40" t="s">
        <v>105</v>
      </c>
    </row>
    <row r="78" ht="44" customHeight="1" spans="1:8">
      <c r="A78" s="29">
        <v>76</v>
      </c>
      <c r="B78" s="31" t="s">
        <v>103</v>
      </c>
      <c r="C78" s="28" t="s">
        <v>108</v>
      </c>
      <c r="D78" s="29" t="s">
        <v>52</v>
      </c>
      <c r="E78" s="30">
        <v>33</v>
      </c>
      <c r="F78" s="21"/>
      <c r="G78" s="21">
        <f t="shared" si="2"/>
        <v>0</v>
      </c>
      <c r="H78" s="40" t="s">
        <v>105</v>
      </c>
    </row>
    <row r="79" ht="44" customHeight="1" spans="1:8">
      <c r="A79" s="29">
        <v>77</v>
      </c>
      <c r="B79" s="31" t="s">
        <v>103</v>
      </c>
      <c r="C79" s="31" t="s">
        <v>109</v>
      </c>
      <c r="D79" s="29" t="s">
        <v>52</v>
      </c>
      <c r="E79" s="30">
        <v>197.15</v>
      </c>
      <c r="F79" s="21"/>
      <c r="G79" s="21">
        <f t="shared" si="2"/>
        <v>0</v>
      </c>
      <c r="H79" s="40" t="s">
        <v>105</v>
      </c>
    </row>
    <row r="80" ht="44" customHeight="1" spans="1:8">
      <c r="A80" s="29">
        <v>78</v>
      </c>
      <c r="B80" s="31" t="s">
        <v>103</v>
      </c>
      <c r="C80" s="28" t="s">
        <v>110</v>
      </c>
      <c r="D80" s="29" t="s">
        <v>52</v>
      </c>
      <c r="E80" s="30">
        <v>1214.51</v>
      </c>
      <c r="F80" s="21"/>
      <c r="G80" s="21">
        <f t="shared" si="2"/>
        <v>0</v>
      </c>
      <c r="H80" s="40" t="s">
        <v>105</v>
      </c>
    </row>
    <row r="81" ht="44" customHeight="1" spans="1:8">
      <c r="A81" s="29">
        <v>79</v>
      </c>
      <c r="B81" s="31" t="s">
        <v>111</v>
      </c>
      <c r="C81" s="28" t="s">
        <v>112</v>
      </c>
      <c r="D81" s="29" t="s">
        <v>46</v>
      </c>
      <c r="E81" s="30">
        <f>15+20+10</f>
        <v>45</v>
      </c>
      <c r="F81" s="21"/>
      <c r="G81" s="21">
        <f t="shared" si="2"/>
        <v>0</v>
      </c>
      <c r="H81" s="30" t="s">
        <v>91</v>
      </c>
    </row>
    <row r="82" ht="44" customHeight="1" spans="1:8">
      <c r="A82" s="29">
        <v>80</v>
      </c>
      <c r="B82" s="31" t="s">
        <v>48</v>
      </c>
      <c r="C82" s="28" t="s">
        <v>113</v>
      </c>
      <c r="D82" s="29" t="s">
        <v>46</v>
      </c>
      <c r="E82" s="30">
        <v>28</v>
      </c>
      <c r="F82" s="21"/>
      <c r="G82" s="21">
        <f t="shared" si="2"/>
        <v>0</v>
      </c>
      <c r="H82" s="40" t="s">
        <v>114</v>
      </c>
    </row>
    <row r="83" ht="44" customHeight="1" spans="1:8">
      <c r="A83" s="29">
        <v>81</v>
      </c>
      <c r="B83" s="31" t="s">
        <v>115</v>
      </c>
      <c r="C83" s="31" t="s">
        <v>116</v>
      </c>
      <c r="D83" s="29" t="s">
        <v>46</v>
      </c>
      <c r="E83" s="30">
        <v>48</v>
      </c>
      <c r="F83" s="21"/>
      <c r="G83" s="21">
        <f t="shared" si="2"/>
        <v>0</v>
      </c>
      <c r="H83" s="30" t="s">
        <v>91</v>
      </c>
    </row>
    <row r="84" ht="44" customHeight="1" spans="1:8">
      <c r="A84" s="29">
        <v>82</v>
      </c>
      <c r="B84" s="31" t="s">
        <v>117</v>
      </c>
      <c r="C84" s="28" t="s">
        <v>118</v>
      </c>
      <c r="D84" s="29" t="s">
        <v>46</v>
      </c>
      <c r="E84" s="30">
        <v>19</v>
      </c>
      <c r="F84" s="21"/>
      <c r="G84" s="21">
        <f t="shared" si="2"/>
        <v>0</v>
      </c>
      <c r="H84" s="40" t="s">
        <v>119</v>
      </c>
    </row>
    <row r="85" ht="44" customHeight="1" spans="1:8">
      <c r="A85" s="29">
        <v>83</v>
      </c>
      <c r="B85" s="31" t="s">
        <v>120</v>
      </c>
      <c r="C85" s="28" t="s">
        <v>121</v>
      </c>
      <c r="D85" s="29" t="s">
        <v>46</v>
      </c>
      <c r="E85" s="30">
        <v>48</v>
      </c>
      <c r="F85" s="21"/>
      <c r="G85" s="21">
        <f t="shared" si="2"/>
        <v>0</v>
      </c>
      <c r="H85" s="40" t="s">
        <v>114</v>
      </c>
    </row>
    <row r="86" ht="44" customHeight="1" spans="1:8">
      <c r="A86" s="29">
        <v>84</v>
      </c>
      <c r="B86" s="31" t="s">
        <v>122</v>
      </c>
      <c r="C86" s="28" t="s">
        <v>123</v>
      </c>
      <c r="D86" s="29" t="s">
        <v>124</v>
      </c>
      <c r="E86" s="30">
        <v>347.05</v>
      </c>
      <c r="F86" s="21"/>
      <c r="G86" s="21">
        <f t="shared" si="2"/>
        <v>0</v>
      </c>
      <c r="H86" s="30" t="s">
        <v>91</v>
      </c>
    </row>
    <row r="87" ht="44" customHeight="1" spans="1:8">
      <c r="A87" s="29">
        <v>85</v>
      </c>
      <c r="B87" s="31" t="s">
        <v>125</v>
      </c>
      <c r="C87" s="28" t="s">
        <v>126</v>
      </c>
      <c r="D87" s="29" t="s">
        <v>124</v>
      </c>
      <c r="E87" s="30">
        <v>347.05</v>
      </c>
      <c r="F87" s="21"/>
      <c r="G87" s="21">
        <f t="shared" si="2"/>
        <v>0</v>
      </c>
      <c r="H87" s="30" t="s">
        <v>91</v>
      </c>
    </row>
    <row r="88" ht="44" customHeight="1" spans="1:8">
      <c r="A88" s="29">
        <v>86</v>
      </c>
      <c r="B88" s="31" t="s">
        <v>127</v>
      </c>
      <c r="C88" s="28" t="s">
        <v>128</v>
      </c>
      <c r="D88" s="29" t="s">
        <v>129</v>
      </c>
      <c r="E88" s="30">
        <v>241.2</v>
      </c>
      <c r="F88" s="21"/>
      <c r="G88" s="21">
        <f t="shared" si="2"/>
        <v>0</v>
      </c>
      <c r="H88" s="30" t="s">
        <v>91</v>
      </c>
    </row>
    <row r="89" ht="44" customHeight="1" spans="1:8">
      <c r="A89" s="29">
        <v>87</v>
      </c>
      <c r="B89" s="31" t="s">
        <v>130</v>
      </c>
      <c r="C89" s="28" t="s">
        <v>131</v>
      </c>
      <c r="D89" s="29" t="s">
        <v>132</v>
      </c>
      <c r="E89" s="30">
        <f>20.4*25</f>
        <v>510</v>
      </c>
      <c r="F89" s="21"/>
      <c r="G89" s="21">
        <f t="shared" si="2"/>
        <v>0</v>
      </c>
      <c r="H89" s="30" t="s">
        <v>91</v>
      </c>
    </row>
    <row r="90" ht="44" customHeight="1" spans="1:8">
      <c r="A90" s="29">
        <v>88</v>
      </c>
      <c r="B90" s="31" t="s">
        <v>133</v>
      </c>
      <c r="C90" s="28" t="s">
        <v>134</v>
      </c>
      <c r="D90" s="29" t="s">
        <v>129</v>
      </c>
      <c r="E90" s="30">
        <v>34.32</v>
      </c>
      <c r="F90" s="21"/>
      <c r="G90" s="21">
        <f t="shared" si="2"/>
        <v>0</v>
      </c>
      <c r="H90" s="30" t="s">
        <v>91</v>
      </c>
    </row>
    <row r="91" ht="44" customHeight="1" spans="1:8">
      <c r="A91" s="29">
        <v>89</v>
      </c>
      <c r="B91" s="31" t="s">
        <v>135</v>
      </c>
      <c r="C91" s="28" t="s">
        <v>136</v>
      </c>
      <c r="D91" s="29" t="s">
        <v>129</v>
      </c>
      <c r="E91" s="30">
        <v>34.32</v>
      </c>
      <c r="F91" s="21"/>
      <c r="G91" s="21">
        <f t="shared" si="2"/>
        <v>0</v>
      </c>
      <c r="H91" s="30" t="s">
        <v>91</v>
      </c>
    </row>
    <row r="92" ht="44" customHeight="1" spans="1:8">
      <c r="A92" s="29">
        <v>90</v>
      </c>
      <c r="B92" s="31" t="s">
        <v>137</v>
      </c>
      <c r="C92" s="28" t="s">
        <v>138</v>
      </c>
      <c r="D92" s="29" t="s">
        <v>52</v>
      </c>
      <c r="E92" s="30">
        <v>26.25</v>
      </c>
      <c r="F92" s="21"/>
      <c r="G92" s="21">
        <f t="shared" si="2"/>
        <v>0</v>
      </c>
      <c r="H92" s="30" t="s">
        <v>91</v>
      </c>
    </row>
    <row r="93" ht="36" customHeight="1" spans="1:8">
      <c r="A93" s="29">
        <v>91</v>
      </c>
      <c r="B93" s="31" t="s">
        <v>94</v>
      </c>
      <c r="C93" s="28" t="s">
        <v>139</v>
      </c>
      <c r="D93" s="29" t="s">
        <v>52</v>
      </c>
      <c r="E93" s="30">
        <v>947.5</v>
      </c>
      <c r="F93" s="21"/>
      <c r="G93" s="21">
        <f t="shared" si="2"/>
        <v>0</v>
      </c>
      <c r="H93" s="40" t="s">
        <v>140</v>
      </c>
    </row>
    <row r="94" ht="36" customHeight="1" spans="1:8">
      <c r="A94" s="29">
        <v>92</v>
      </c>
      <c r="B94" s="31" t="s">
        <v>103</v>
      </c>
      <c r="C94" s="28" t="s">
        <v>104</v>
      </c>
      <c r="D94" s="29" t="s">
        <v>52</v>
      </c>
      <c r="E94" s="30">
        <v>811.22</v>
      </c>
      <c r="F94" s="21"/>
      <c r="G94" s="21">
        <f t="shared" si="2"/>
        <v>0</v>
      </c>
      <c r="H94" s="40" t="s">
        <v>105</v>
      </c>
    </row>
    <row r="95" ht="36" customHeight="1" spans="1:8">
      <c r="A95" s="29">
        <v>93</v>
      </c>
      <c r="B95" s="31" t="s">
        <v>141</v>
      </c>
      <c r="C95" s="23" t="s">
        <v>142</v>
      </c>
      <c r="D95" s="19" t="s">
        <v>11</v>
      </c>
      <c r="E95" s="21">
        <v>1</v>
      </c>
      <c r="F95" s="21"/>
      <c r="G95" s="21">
        <f t="shared" si="2"/>
        <v>0</v>
      </c>
      <c r="H95" s="40" t="s">
        <v>143</v>
      </c>
    </row>
    <row r="96" ht="36" customHeight="1" spans="1:8">
      <c r="A96" s="29">
        <v>94</v>
      </c>
      <c r="B96" s="31" t="s">
        <v>144</v>
      </c>
      <c r="C96" s="28" t="s">
        <v>145</v>
      </c>
      <c r="D96" s="29" t="s">
        <v>11</v>
      </c>
      <c r="E96" s="30">
        <v>1</v>
      </c>
      <c r="F96" s="21"/>
      <c r="G96" s="21">
        <f t="shared" si="2"/>
        <v>0</v>
      </c>
      <c r="H96" s="40" t="s">
        <v>143</v>
      </c>
    </row>
    <row r="97" ht="36" customHeight="1" spans="1:8">
      <c r="A97" s="29">
        <v>95</v>
      </c>
      <c r="B97" s="31" t="s">
        <v>103</v>
      </c>
      <c r="C97" s="28" t="s">
        <v>104</v>
      </c>
      <c r="D97" s="29" t="s">
        <v>52</v>
      </c>
      <c r="E97" s="30">
        <v>1101.47</v>
      </c>
      <c r="F97" s="21"/>
      <c r="G97" s="21">
        <f t="shared" si="2"/>
        <v>0</v>
      </c>
      <c r="H97" s="40" t="s">
        <v>105</v>
      </c>
    </row>
    <row r="98" ht="36" customHeight="1" spans="1:8">
      <c r="A98" s="29">
        <v>96</v>
      </c>
      <c r="B98" s="31" t="s">
        <v>103</v>
      </c>
      <c r="C98" s="28" t="s">
        <v>110</v>
      </c>
      <c r="D98" s="29" t="s">
        <v>52</v>
      </c>
      <c r="E98" s="30">
        <v>326.14</v>
      </c>
      <c r="F98" s="21"/>
      <c r="G98" s="21">
        <f t="shared" si="2"/>
        <v>0</v>
      </c>
      <c r="H98" s="40" t="s">
        <v>105</v>
      </c>
    </row>
    <row r="99" ht="36" customHeight="1" spans="1:8">
      <c r="A99" s="29">
        <v>97</v>
      </c>
      <c r="B99" s="31" t="s">
        <v>146</v>
      </c>
      <c r="C99" s="28" t="s">
        <v>147</v>
      </c>
      <c r="D99" s="29" t="s">
        <v>52</v>
      </c>
      <c r="E99" s="30">
        <v>1902.45</v>
      </c>
      <c r="F99" s="21"/>
      <c r="G99" s="21">
        <f t="shared" si="2"/>
        <v>0</v>
      </c>
      <c r="H99" s="40" t="s">
        <v>148</v>
      </c>
    </row>
    <row r="100" ht="36" customHeight="1" spans="1:8">
      <c r="A100" s="29">
        <v>98</v>
      </c>
      <c r="B100" s="31" t="s">
        <v>144</v>
      </c>
      <c r="C100" s="28" t="s">
        <v>149</v>
      </c>
      <c r="D100" s="29" t="s">
        <v>11</v>
      </c>
      <c r="E100" s="30">
        <v>3</v>
      </c>
      <c r="F100" s="21"/>
      <c r="G100" s="21">
        <f t="shared" si="2"/>
        <v>0</v>
      </c>
      <c r="H100" s="40" t="s">
        <v>143</v>
      </c>
    </row>
    <row r="101" ht="36" customHeight="1" spans="1:8">
      <c r="A101" s="29">
        <v>99</v>
      </c>
      <c r="B101" s="31" t="s">
        <v>150</v>
      </c>
      <c r="C101" s="28" t="s">
        <v>151</v>
      </c>
      <c r="D101" s="29" t="s">
        <v>90</v>
      </c>
      <c r="E101" s="30">
        <v>3</v>
      </c>
      <c r="F101" s="21"/>
      <c r="G101" s="21">
        <f t="shared" si="2"/>
        <v>0</v>
      </c>
      <c r="H101" s="40" t="s">
        <v>152</v>
      </c>
    </row>
    <row r="102" ht="48" customHeight="1" spans="1:8">
      <c r="A102" s="29">
        <v>100</v>
      </c>
      <c r="B102" s="31" t="s">
        <v>153</v>
      </c>
      <c r="C102" s="28" t="s">
        <v>154</v>
      </c>
      <c r="D102" s="29" t="s">
        <v>46</v>
      </c>
      <c r="E102" s="30">
        <v>1</v>
      </c>
      <c r="F102" s="21"/>
      <c r="G102" s="21">
        <f t="shared" si="2"/>
        <v>0</v>
      </c>
      <c r="H102" s="40" t="s">
        <v>155</v>
      </c>
    </row>
    <row r="103" ht="48" customHeight="1" spans="1:8">
      <c r="A103" s="29">
        <v>101</v>
      </c>
      <c r="B103" s="31" t="s">
        <v>156</v>
      </c>
      <c r="C103" s="28" t="s">
        <v>157</v>
      </c>
      <c r="D103" s="29" t="s">
        <v>158</v>
      </c>
      <c r="E103" s="30">
        <v>1</v>
      </c>
      <c r="F103" s="21"/>
      <c r="G103" s="21">
        <f t="shared" si="2"/>
        <v>0</v>
      </c>
      <c r="H103" s="40" t="s">
        <v>159</v>
      </c>
    </row>
    <row r="104" ht="43" customHeight="1" spans="1:8">
      <c r="A104" s="29">
        <v>102</v>
      </c>
      <c r="B104" s="31" t="s">
        <v>79</v>
      </c>
      <c r="C104" s="28" t="s">
        <v>82</v>
      </c>
      <c r="D104" s="29" t="s">
        <v>52</v>
      </c>
      <c r="E104" s="30">
        <v>995.49</v>
      </c>
      <c r="F104" s="21"/>
      <c r="G104" s="21">
        <f t="shared" si="2"/>
        <v>0</v>
      </c>
      <c r="H104" s="40" t="s">
        <v>81</v>
      </c>
    </row>
    <row r="105" ht="43" customHeight="1" spans="1:8">
      <c r="A105" s="29">
        <v>103</v>
      </c>
      <c r="B105" s="31" t="s">
        <v>103</v>
      </c>
      <c r="C105" s="28" t="s">
        <v>104</v>
      </c>
      <c r="D105" s="29" t="s">
        <v>52</v>
      </c>
      <c r="E105" s="30">
        <v>1243.63</v>
      </c>
      <c r="F105" s="21"/>
      <c r="G105" s="21">
        <f t="shared" si="2"/>
        <v>0</v>
      </c>
      <c r="H105" s="40" t="s">
        <v>105</v>
      </c>
    </row>
    <row r="106" ht="43" customHeight="1" spans="1:8">
      <c r="A106" s="29">
        <v>104</v>
      </c>
      <c r="B106" s="31" t="s">
        <v>146</v>
      </c>
      <c r="C106" s="28" t="s">
        <v>160</v>
      </c>
      <c r="D106" s="29" t="s">
        <v>52</v>
      </c>
      <c r="E106" s="30">
        <v>484</v>
      </c>
      <c r="F106" s="21"/>
      <c r="G106" s="21">
        <f t="shared" si="2"/>
        <v>0</v>
      </c>
      <c r="H106" s="40" t="s">
        <v>148</v>
      </c>
    </row>
    <row r="107" ht="36" customHeight="1" spans="1:8">
      <c r="A107" s="29">
        <v>105</v>
      </c>
      <c r="B107" s="31" t="s">
        <v>161</v>
      </c>
      <c r="C107" s="28" t="s">
        <v>162</v>
      </c>
      <c r="D107" s="29" t="s">
        <v>163</v>
      </c>
      <c r="E107" s="30">
        <v>1</v>
      </c>
      <c r="F107" s="21"/>
      <c r="G107" s="21">
        <f t="shared" si="2"/>
        <v>0</v>
      </c>
      <c r="H107" s="46"/>
    </row>
    <row r="108" ht="36" customHeight="1" spans="1:8">
      <c r="A108" s="47" t="s">
        <v>164</v>
      </c>
      <c r="B108" s="48"/>
      <c r="C108" s="48"/>
      <c r="D108" s="48"/>
      <c r="E108" s="49"/>
      <c r="F108" s="50">
        <f>SUM(G3:G107)</f>
        <v>0</v>
      </c>
      <c r="G108" s="51"/>
      <c r="H108" s="52"/>
    </row>
  </sheetData>
  <mergeCells count="3">
    <mergeCell ref="A1:H1"/>
    <mergeCell ref="A108:E108"/>
    <mergeCell ref="F108:G108"/>
  </mergeCells>
  <pageMargins left="0.75" right="0.75" top="1" bottom="1" header="0.5" footer="0.5"/>
  <pageSetup paperSize="9" scale="7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outlinePr summaryBelow="0"/>
  </sheetPr>
  <dimension ref="A1:AC57"/>
  <sheetViews>
    <sheetView zoomScale="70" zoomScaleNormal="70" zoomScaleSheetLayoutView="70" topLeftCell="H1" workbookViewId="0">
      <selection activeCell="C10" sqref="C10"/>
    </sheetView>
  </sheetViews>
  <sheetFormatPr defaultColWidth="9" defaultRowHeight="13.5"/>
  <cols>
    <col min="1" max="1" width="4.38333333333333" style="10" customWidth="1"/>
    <col min="2" max="2" width="17.2416666666667" style="11" customWidth="1"/>
    <col min="3" max="3" width="55.9333333333333" style="12" customWidth="1"/>
    <col min="4" max="4" width="11.7583333333333" style="10" customWidth="1"/>
    <col min="5" max="5" width="11.7583333333333" style="13" customWidth="1"/>
    <col min="6" max="7" width="14.3833333333333" style="2" customWidth="1"/>
    <col min="8" max="8" width="10.6416666666667" style="2" customWidth="1"/>
    <col min="9" max="9" width="14.3833333333333" style="2" customWidth="1"/>
    <col min="10" max="10" width="12.85" style="1" customWidth="1"/>
    <col min="11" max="11" width="10" style="10" customWidth="1"/>
    <col min="12" max="12" width="15.225" style="1" customWidth="1"/>
    <col min="13" max="13" width="14.4416666666667" style="10"/>
    <col min="14" max="14" width="9" style="10"/>
    <col min="15" max="15" width="9.66666666666667" style="1"/>
    <col min="16" max="16" width="14.4416666666667" style="1" customWidth="1"/>
    <col min="17" max="17" width="9" style="10"/>
    <col min="18" max="18" width="10.775" style="1" customWidth="1"/>
    <col min="19" max="19" width="13.1083333333333" style="1" customWidth="1"/>
    <col min="20" max="20" width="9" style="1"/>
    <col min="21" max="21" width="11.8916666666667" style="1" customWidth="1"/>
    <col min="22" max="22" width="14.4416666666667" style="1" customWidth="1"/>
    <col min="23" max="23" width="11.5833333333333" style="1" customWidth="1"/>
    <col min="24" max="24" width="12.6916666666667" style="1" customWidth="1"/>
    <col min="25" max="25" width="14.4416666666667" style="1" customWidth="1"/>
    <col min="26" max="26" width="10.3083333333333" style="12" customWidth="1"/>
    <col min="27" max="27" width="9" style="1"/>
    <col min="28" max="28" width="14.4416666666667" style="1" customWidth="1"/>
    <col min="29" max="29" width="9" style="10"/>
    <col min="30" max="16384" width="9" style="1"/>
  </cols>
  <sheetData>
    <row r="1" ht="33.75" spans="1:29">
      <c r="A1" s="14" t="s">
        <v>165</v>
      </c>
      <c r="B1" s="15"/>
      <c r="C1" s="14"/>
      <c r="D1" s="14"/>
      <c r="E1" s="16"/>
    </row>
    <row r="2" ht="14.25" spans="1:29">
      <c r="A2" s="17" t="s">
        <v>166</v>
      </c>
      <c r="B2" s="17"/>
      <c r="C2" s="17"/>
      <c r="D2" s="17"/>
      <c r="E2" s="18"/>
    </row>
    <row r="3" ht="31" customHeight="1" spans="1:29">
      <c r="A3" s="19" t="s">
        <v>1</v>
      </c>
      <c r="B3" s="20" t="s">
        <v>2</v>
      </c>
      <c r="C3" s="20" t="s">
        <v>167</v>
      </c>
      <c r="D3" s="19" t="s">
        <v>4</v>
      </c>
      <c r="E3" s="21" t="s">
        <v>5</v>
      </c>
    </row>
    <row r="4" ht="28" customHeight="1" spans="1:29">
      <c r="A4" s="19"/>
      <c r="B4" s="22" t="s">
        <v>168</v>
      </c>
      <c r="C4" s="23"/>
      <c r="D4" s="19"/>
      <c r="E4" s="21"/>
      <c r="F4" s="2" t="s">
        <v>169</v>
      </c>
      <c r="G4" s="24">
        <f>G10+G17+G21+G23+G25+G26+G30+G32+G35+G37+G40</f>
        <v>518600</v>
      </c>
      <c r="H4" s="2" t="s">
        <v>170</v>
      </c>
      <c r="J4" s="24">
        <f>J10+J17+J21+J23+J25+J26+J30+J32+J35+J37+J40</f>
        <v>904000</v>
      </c>
      <c r="K4" s="10" t="s">
        <v>171</v>
      </c>
      <c r="L4" s="2"/>
      <c r="M4" s="24">
        <f>M10+M17+M21+M23+M25+M26+M30+M32+M35+M37+M40</f>
        <v>1548600</v>
      </c>
      <c r="N4" s="10" t="s">
        <v>172</v>
      </c>
      <c r="P4" s="24">
        <f>P10+P17+P21+P23+P25+P26+P30+P32+P35+P37+P40</f>
        <v>1354400</v>
      </c>
      <c r="Q4" s="10" t="s">
        <v>173</v>
      </c>
      <c r="S4" s="24">
        <f>S10+S17+S21+S23+S25+S26+S30+S32+S35+S37+S40</f>
        <v>954000</v>
      </c>
      <c r="T4" s="25" t="s">
        <v>174</v>
      </c>
      <c r="V4" s="24">
        <f>V10+V17+V21+V23+V25+V26+V30+V32+V35+V37+V40</f>
        <v>2349600</v>
      </c>
      <c r="W4" s="26" t="s">
        <v>175</v>
      </c>
      <c r="Y4" s="24">
        <f>Y10+Y17+Y21+Y23+Y25+Y26+Y30+Y32+Y35+Y37+Y40</f>
        <v>1859000</v>
      </c>
      <c r="Z4" s="27" t="s">
        <v>176</v>
      </c>
      <c r="AB4" s="24">
        <f>AB10+AB17+AB21+AB23+AB25+AB26+AB30+AB32+AB35+AB37+AB40</f>
        <v>1326400</v>
      </c>
      <c r="AC4" s="10" t="s">
        <v>177</v>
      </c>
    </row>
    <row r="5" ht="20" customHeight="1" spans="1:29">
      <c r="A5" s="19"/>
      <c r="B5" s="22" t="s">
        <v>178</v>
      </c>
      <c r="C5" s="28"/>
      <c r="D5" s="29"/>
      <c r="E5" s="30"/>
      <c r="N5" s="1"/>
    </row>
    <row r="6" outlineLevel="1" collapsed="1" spans="1:29">
      <c r="A6" s="19"/>
      <c r="B6" s="31" t="s">
        <v>179</v>
      </c>
      <c r="C6" s="28"/>
      <c r="D6" s="29"/>
      <c r="E6" s="30"/>
      <c r="N6" s="1"/>
    </row>
    <row r="7" ht="84" hidden="1" outlineLevel="2" spans="1:29">
      <c r="A7" s="19">
        <v>100</v>
      </c>
      <c r="B7" s="31" t="s">
        <v>153</v>
      </c>
      <c r="C7" s="28" t="s">
        <v>180</v>
      </c>
      <c r="D7" s="29" t="s">
        <v>129</v>
      </c>
      <c r="E7" s="30">
        <v>12.2</v>
      </c>
      <c r="F7" s="2">
        <f>(4800+10625/12.2+9480/12.2)*1.05</f>
        <v>6770.35</v>
      </c>
      <c r="G7" s="2">
        <f t="shared" ref="G7:G48" si="0">ROUND(F7*E7,2)</f>
        <v>82598.27</v>
      </c>
      <c r="H7" s="2" t="s">
        <v>181</v>
      </c>
      <c r="I7" s="12">
        <f>87300/12.2</f>
        <v>7155.73770491803</v>
      </c>
      <c r="J7" s="2">
        <f t="shared" ref="J7:J15" si="1">ROUND(I7*E7,2)</f>
        <v>87300</v>
      </c>
      <c r="K7" s="10" t="s">
        <v>182</v>
      </c>
      <c r="L7" s="12"/>
      <c r="M7" s="2"/>
      <c r="Z7" s="1"/>
      <c r="AC7" s="1"/>
    </row>
    <row r="8" ht="36" hidden="1" outlineLevel="2" spans="1:29">
      <c r="A8" s="19">
        <v>103</v>
      </c>
      <c r="B8" s="31" t="s">
        <v>183</v>
      </c>
      <c r="C8" s="28" t="s">
        <v>184</v>
      </c>
      <c r="D8" s="29" t="s">
        <v>11</v>
      </c>
      <c r="E8" s="30">
        <v>1</v>
      </c>
      <c r="F8" s="2">
        <f>1600*1.05</f>
        <v>1680</v>
      </c>
      <c r="G8" s="2">
        <f t="shared" si="0"/>
        <v>1680</v>
      </c>
      <c r="H8" s="2" t="s">
        <v>185</v>
      </c>
      <c r="I8" s="1">
        <v>2200</v>
      </c>
      <c r="J8" s="2">
        <f t="shared" si="1"/>
        <v>2200</v>
      </c>
      <c r="K8" s="10" t="s">
        <v>186</v>
      </c>
      <c r="M8" s="2"/>
      <c r="N8" s="1"/>
      <c r="Z8" s="1"/>
      <c r="AC8" s="1"/>
    </row>
    <row r="9" hidden="1" outlineLevel="1" spans="1:29">
      <c r="A9" s="19"/>
      <c r="B9" s="31" t="s">
        <v>187</v>
      </c>
      <c r="C9" s="28"/>
      <c r="D9" s="29"/>
      <c r="E9" s="30"/>
      <c r="G9" s="2">
        <f t="shared" si="0"/>
        <v>0</v>
      </c>
      <c r="N9" s="1"/>
      <c r="Z9" s="1"/>
      <c r="AC9" s="1"/>
    </row>
    <row r="10" ht="158" customHeight="1" outlineLevel="2" spans="1:29">
      <c r="A10" s="19">
        <v>106</v>
      </c>
      <c r="B10" s="31" t="s">
        <v>188</v>
      </c>
      <c r="C10" s="28" t="s">
        <v>189</v>
      </c>
      <c r="D10" s="29" t="s">
        <v>11</v>
      </c>
      <c r="E10" s="30">
        <v>4</v>
      </c>
      <c r="F10" s="2">
        <v>20300</v>
      </c>
      <c r="G10" s="2">
        <f t="shared" si="0"/>
        <v>81200</v>
      </c>
      <c r="H10" s="2" t="s">
        <v>170</v>
      </c>
      <c r="I10" s="32">
        <v>50000</v>
      </c>
      <c r="J10" s="2">
        <f t="shared" si="1"/>
        <v>200000</v>
      </c>
      <c r="K10" s="10" t="s">
        <v>171</v>
      </c>
      <c r="L10" s="33">
        <v>95000</v>
      </c>
      <c r="M10" s="2">
        <f>ROUND(L10*E10,2)</f>
        <v>380000</v>
      </c>
      <c r="N10" s="10" t="s">
        <v>172</v>
      </c>
      <c r="O10" s="33">
        <v>85000</v>
      </c>
      <c r="P10" s="2">
        <f>ROUND(O10*E10,2)</f>
        <v>340000</v>
      </c>
      <c r="Q10" s="10" t="s">
        <v>173</v>
      </c>
      <c r="R10" s="26">
        <v>35000</v>
      </c>
      <c r="S10" s="2">
        <f>ROUND(R10*E10,2)</f>
        <v>140000</v>
      </c>
      <c r="T10" s="25" t="s">
        <v>174</v>
      </c>
      <c r="U10" s="26">
        <v>154000</v>
      </c>
      <c r="V10" s="2">
        <f>ROUND(U10*E10,2)</f>
        <v>616000</v>
      </c>
      <c r="W10" s="26" t="s">
        <v>175</v>
      </c>
      <c r="X10" s="26">
        <v>125000</v>
      </c>
      <c r="Y10" s="2">
        <f>ROUND(X10*E10,2)</f>
        <v>500000</v>
      </c>
      <c r="Z10" s="27" t="s">
        <v>176</v>
      </c>
      <c r="AA10" s="25">
        <v>83000</v>
      </c>
      <c r="AB10" s="2">
        <f>ROUND(AA10*E10,2)</f>
        <v>332000</v>
      </c>
      <c r="AC10" s="10" t="s">
        <v>177</v>
      </c>
    </row>
    <row r="11" ht="279" hidden="1" customHeight="1" outlineLevel="2" spans="1:29">
      <c r="A11" s="19">
        <v>107</v>
      </c>
      <c r="B11" s="31" t="s">
        <v>190</v>
      </c>
      <c r="C11" s="28" t="s">
        <v>191</v>
      </c>
      <c r="D11" s="29" t="s">
        <v>46</v>
      </c>
      <c r="E11" s="30">
        <v>4</v>
      </c>
      <c r="F11" s="2">
        <f>33480/4</f>
        <v>8370</v>
      </c>
      <c r="G11" s="2">
        <f t="shared" si="0"/>
        <v>33480</v>
      </c>
      <c r="H11" s="2" t="s">
        <v>185</v>
      </c>
      <c r="I11" s="2">
        <v>6500</v>
      </c>
      <c r="J11" s="2">
        <f t="shared" si="1"/>
        <v>26000</v>
      </c>
      <c r="K11" s="10" t="s">
        <v>192</v>
      </c>
      <c r="N11" s="1"/>
      <c r="Z11" s="1"/>
      <c r="AC11" s="1"/>
    </row>
    <row r="12" ht="157" hidden="1" customHeight="1" outlineLevel="2" spans="1:29">
      <c r="A12" s="19">
        <v>108</v>
      </c>
      <c r="B12" s="31" t="s">
        <v>193</v>
      </c>
      <c r="C12" s="28" t="s">
        <v>194</v>
      </c>
      <c r="D12" s="29" t="s">
        <v>90</v>
      </c>
      <c r="E12" s="30">
        <v>4</v>
      </c>
      <c r="F12" s="2">
        <v>9980</v>
      </c>
      <c r="G12" s="2">
        <f t="shared" si="0"/>
        <v>39920</v>
      </c>
      <c r="H12" s="2" t="s">
        <v>185</v>
      </c>
      <c r="I12" s="2">
        <v>25000</v>
      </c>
      <c r="J12" s="2">
        <f t="shared" si="1"/>
        <v>100000</v>
      </c>
      <c r="K12" s="10" t="s">
        <v>185</v>
      </c>
      <c r="N12" s="1"/>
      <c r="Z12" s="1"/>
      <c r="AC12" s="1"/>
    </row>
    <row r="13" ht="52" hidden="1" customHeight="1" outlineLevel="2" spans="1:29">
      <c r="A13" s="19">
        <v>109</v>
      </c>
      <c r="B13" s="31" t="s">
        <v>195</v>
      </c>
      <c r="C13" s="28" t="s">
        <v>196</v>
      </c>
      <c r="D13" s="29" t="s">
        <v>11</v>
      </c>
      <c r="E13" s="30">
        <v>4</v>
      </c>
      <c r="F13" s="2">
        <v>11900</v>
      </c>
      <c r="G13" s="2">
        <f t="shared" si="0"/>
        <v>47600</v>
      </c>
      <c r="H13" s="2" t="s">
        <v>185</v>
      </c>
      <c r="I13" s="2">
        <v>15000</v>
      </c>
      <c r="J13" s="2">
        <f t="shared" si="1"/>
        <v>60000</v>
      </c>
      <c r="K13" s="10" t="s">
        <v>185</v>
      </c>
      <c r="N13" s="1"/>
      <c r="Z13" s="1"/>
      <c r="AC13" s="1"/>
    </row>
    <row r="14" ht="96" hidden="1" customHeight="1" outlineLevel="2" spans="1:29">
      <c r="A14" s="19">
        <v>110</v>
      </c>
      <c r="B14" s="31" t="s">
        <v>197</v>
      </c>
      <c r="C14" s="28" t="s">
        <v>198</v>
      </c>
      <c r="D14" s="29" t="s">
        <v>90</v>
      </c>
      <c r="E14" s="30">
        <v>4</v>
      </c>
      <c r="F14" s="2">
        <v>425</v>
      </c>
      <c r="G14" s="2">
        <f t="shared" si="0"/>
        <v>1700</v>
      </c>
      <c r="H14" s="2" t="s">
        <v>199</v>
      </c>
      <c r="I14" s="2">
        <v>820</v>
      </c>
      <c r="J14" s="2">
        <f t="shared" si="1"/>
        <v>3280</v>
      </c>
      <c r="K14" s="10" t="s">
        <v>192</v>
      </c>
      <c r="N14" s="1"/>
      <c r="Z14" s="1"/>
      <c r="AC14" s="1"/>
    </row>
    <row r="15" ht="96" hidden="1" customHeight="1" outlineLevel="2" spans="1:29">
      <c r="A15" s="19">
        <v>111</v>
      </c>
      <c r="B15" s="31" t="s">
        <v>200</v>
      </c>
      <c r="C15" s="28" t="s">
        <v>201</v>
      </c>
      <c r="D15" s="29" t="s">
        <v>11</v>
      </c>
      <c r="E15" s="30">
        <v>1</v>
      </c>
      <c r="F15" s="2">
        <v>2350</v>
      </c>
      <c r="G15" s="2">
        <f t="shared" si="0"/>
        <v>2350</v>
      </c>
      <c r="H15" s="2" t="s">
        <v>199</v>
      </c>
      <c r="I15" s="2">
        <v>1460</v>
      </c>
      <c r="J15" s="2">
        <f t="shared" si="1"/>
        <v>1460</v>
      </c>
      <c r="K15" s="10" t="s">
        <v>192</v>
      </c>
      <c r="N15" s="1"/>
      <c r="Z15" s="1"/>
      <c r="AC15" s="1"/>
    </row>
    <row r="16" hidden="1" outlineLevel="1" spans="1:29">
      <c r="A16" s="19"/>
      <c r="B16" s="31" t="s">
        <v>202</v>
      </c>
      <c r="C16" s="28"/>
      <c r="D16" s="29"/>
      <c r="E16" s="30"/>
      <c r="G16" s="2">
        <f t="shared" si="0"/>
        <v>0</v>
      </c>
      <c r="N16" s="1"/>
      <c r="Z16" s="1"/>
      <c r="AC16" s="1"/>
    </row>
    <row r="17" ht="143" customHeight="1" outlineLevel="2" spans="1:29">
      <c r="A17" s="19">
        <v>112</v>
      </c>
      <c r="B17" s="31" t="s">
        <v>188</v>
      </c>
      <c r="C17" s="28" t="s">
        <v>203</v>
      </c>
      <c r="D17" s="29" t="s">
        <v>11</v>
      </c>
      <c r="E17" s="30">
        <v>3</v>
      </c>
      <c r="F17" s="2">
        <v>12500</v>
      </c>
      <c r="G17" s="2">
        <f t="shared" si="0"/>
        <v>37500</v>
      </c>
      <c r="H17" s="2" t="s">
        <v>170</v>
      </c>
      <c r="I17" s="32">
        <v>13000</v>
      </c>
      <c r="J17" s="2">
        <f t="shared" ref="J17:J19" si="2">ROUND(I17*E17,2)</f>
        <v>39000</v>
      </c>
      <c r="K17" s="10" t="s">
        <v>171</v>
      </c>
      <c r="L17" s="33">
        <v>11500</v>
      </c>
      <c r="M17" s="2">
        <f>ROUND(L17*E17,2)</f>
        <v>34500</v>
      </c>
      <c r="N17" s="10" t="s">
        <v>172</v>
      </c>
      <c r="O17" s="33">
        <v>9800</v>
      </c>
      <c r="P17" s="2">
        <f>ROUND(O17*E17,2)</f>
        <v>29400</v>
      </c>
      <c r="Q17" s="10" t="s">
        <v>173</v>
      </c>
      <c r="R17" s="26">
        <v>25000</v>
      </c>
      <c r="S17" s="2">
        <f>ROUND(R17*E17,2)</f>
        <v>75000</v>
      </c>
      <c r="T17" s="25" t="s">
        <v>174</v>
      </c>
      <c r="U17" s="26">
        <v>13000</v>
      </c>
      <c r="V17" s="2">
        <f>ROUND(U17*E17,2)</f>
        <v>39000</v>
      </c>
      <c r="W17" s="26" t="s">
        <v>204</v>
      </c>
      <c r="X17" s="26">
        <v>10500</v>
      </c>
      <c r="Y17" s="2">
        <f>ROUND(X17*E17,2)</f>
        <v>31500</v>
      </c>
      <c r="Z17" s="27" t="s">
        <v>205</v>
      </c>
      <c r="AA17" s="25">
        <v>9000</v>
      </c>
      <c r="AB17" s="2">
        <f>ROUND(AA17*E17,2)</f>
        <v>27000</v>
      </c>
      <c r="AC17" s="10" t="s">
        <v>177</v>
      </c>
    </row>
    <row r="18" ht="60" hidden="1" outlineLevel="2" spans="1:29">
      <c r="A18" s="19">
        <v>113</v>
      </c>
      <c r="B18" s="31" t="s">
        <v>206</v>
      </c>
      <c r="C18" s="28" t="s">
        <v>207</v>
      </c>
      <c r="D18" s="29" t="s">
        <v>90</v>
      </c>
      <c r="E18" s="30">
        <v>4</v>
      </c>
      <c r="F18" s="2">
        <v>2000</v>
      </c>
      <c r="G18" s="2">
        <f t="shared" si="0"/>
        <v>8000</v>
      </c>
      <c r="H18" s="2" t="s">
        <v>185</v>
      </c>
      <c r="I18" s="2">
        <v>6500</v>
      </c>
      <c r="J18" s="2">
        <f t="shared" si="2"/>
        <v>26000</v>
      </c>
      <c r="K18" s="10" t="s">
        <v>185</v>
      </c>
      <c r="N18" s="1"/>
      <c r="Z18" s="1"/>
      <c r="AC18" s="1"/>
    </row>
    <row r="19" ht="87" hidden="1" customHeight="1" outlineLevel="2" spans="1:29">
      <c r="A19" s="19">
        <v>116</v>
      </c>
      <c r="B19" s="31" t="s">
        <v>208</v>
      </c>
      <c r="C19" s="28" t="s">
        <v>209</v>
      </c>
      <c r="D19" s="29" t="s">
        <v>46</v>
      </c>
      <c r="E19" s="30">
        <v>10</v>
      </c>
      <c r="F19" s="2">
        <v>1350</v>
      </c>
      <c r="G19" s="2">
        <f t="shared" si="0"/>
        <v>13500</v>
      </c>
      <c r="H19" s="2" t="s">
        <v>185</v>
      </c>
      <c r="I19" s="2">
        <v>860</v>
      </c>
      <c r="J19" s="2">
        <f t="shared" si="2"/>
        <v>8600</v>
      </c>
      <c r="K19" s="10" t="s">
        <v>210</v>
      </c>
      <c r="N19" s="1"/>
      <c r="Z19" s="1"/>
      <c r="AC19" s="1"/>
    </row>
    <row r="20" hidden="1" outlineLevel="1" spans="1:29">
      <c r="A20" s="19"/>
      <c r="B20" s="31" t="s">
        <v>211</v>
      </c>
      <c r="C20" s="28"/>
      <c r="D20" s="29"/>
      <c r="E20" s="30"/>
      <c r="G20" s="2">
        <f t="shared" si="0"/>
        <v>0</v>
      </c>
      <c r="N20" s="1"/>
      <c r="Z20" s="1"/>
      <c r="AC20" s="1"/>
    </row>
    <row r="21" ht="133" customHeight="1" outlineLevel="2" spans="1:29">
      <c r="A21" s="19">
        <v>117</v>
      </c>
      <c r="B21" s="31" t="s">
        <v>188</v>
      </c>
      <c r="C21" s="28" t="s">
        <v>203</v>
      </c>
      <c r="D21" s="29" t="s">
        <v>11</v>
      </c>
      <c r="E21" s="30">
        <v>3</v>
      </c>
      <c r="F21" s="2">
        <v>12500</v>
      </c>
      <c r="G21" s="2">
        <f t="shared" si="0"/>
        <v>37500</v>
      </c>
      <c r="H21" s="2" t="s">
        <v>170</v>
      </c>
      <c r="I21" s="32">
        <v>13000</v>
      </c>
      <c r="J21" s="2">
        <f>ROUND(I21*E21,2)</f>
        <v>39000</v>
      </c>
      <c r="K21" s="10" t="s">
        <v>171</v>
      </c>
      <c r="L21" s="33">
        <v>11500</v>
      </c>
      <c r="M21" s="2">
        <f>ROUND(L21*E21,2)</f>
        <v>34500</v>
      </c>
      <c r="N21" s="10" t="s">
        <v>172</v>
      </c>
      <c r="O21" s="33">
        <v>9800</v>
      </c>
      <c r="P21" s="2">
        <f>ROUND(O21*E21,2)</f>
        <v>29400</v>
      </c>
      <c r="Q21" s="10" t="s">
        <v>173</v>
      </c>
      <c r="R21" s="26">
        <v>25000</v>
      </c>
      <c r="S21" s="2">
        <f t="shared" ref="S21:S26" si="3">ROUND(R21*E21,2)</f>
        <v>75000</v>
      </c>
      <c r="T21" s="25" t="s">
        <v>174</v>
      </c>
      <c r="U21" s="26">
        <v>13000</v>
      </c>
      <c r="V21" s="2">
        <f t="shared" ref="V21:V26" si="4">ROUND(U21*E21,2)</f>
        <v>39000</v>
      </c>
      <c r="W21" s="26" t="s">
        <v>204</v>
      </c>
      <c r="X21" s="26">
        <v>10500</v>
      </c>
      <c r="Y21" s="2">
        <f t="shared" ref="Y21:Y26" si="5">ROUND(X21*E21,2)</f>
        <v>31500</v>
      </c>
      <c r="Z21" s="27" t="s">
        <v>205</v>
      </c>
      <c r="AA21" s="25">
        <v>9000</v>
      </c>
      <c r="AB21" s="2">
        <f t="shared" ref="AB21:AB26" si="6">ROUND(AA21*E21,2)</f>
        <v>27000</v>
      </c>
      <c r="AC21" s="10" t="s">
        <v>177</v>
      </c>
    </row>
    <row r="22" hidden="1" outlineLevel="1" spans="1:29">
      <c r="A22" s="19"/>
      <c r="B22" s="31" t="s">
        <v>212</v>
      </c>
      <c r="C22" s="28"/>
      <c r="D22" s="29"/>
      <c r="E22" s="30"/>
      <c r="G22" s="2">
        <f t="shared" si="0"/>
        <v>0</v>
      </c>
      <c r="N22" s="1"/>
      <c r="Z22" s="1"/>
      <c r="AC22" s="1"/>
    </row>
    <row r="23" ht="97" customHeight="1" outlineLevel="2" spans="1:29">
      <c r="A23" s="19">
        <v>121</v>
      </c>
      <c r="B23" s="31" t="s">
        <v>188</v>
      </c>
      <c r="C23" s="28" t="s">
        <v>213</v>
      </c>
      <c r="D23" s="29" t="s">
        <v>11</v>
      </c>
      <c r="E23" s="30">
        <v>2</v>
      </c>
      <c r="F23" s="2">
        <v>6200</v>
      </c>
      <c r="G23" s="2">
        <f t="shared" si="0"/>
        <v>12400</v>
      </c>
      <c r="H23" s="2" t="s">
        <v>170</v>
      </c>
      <c r="I23" s="32">
        <v>10000</v>
      </c>
      <c r="J23" s="2">
        <f t="shared" ref="J23:J28" si="7">ROUND(I23*E23,2)</f>
        <v>20000</v>
      </c>
      <c r="K23" s="10" t="s">
        <v>171</v>
      </c>
      <c r="L23" s="33">
        <v>8800</v>
      </c>
      <c r="M23" s="2">
        <f>ROUND(L23*E23,2)</f>
        <v>17600</v>
      </c>
      <c r="N23" s="10" t="s">
        <v>172</v>
      </c>
      <c r="O23" s="33">
        <v>6800</v>
      </c>
      <c r="P23" s="2">
        <f>ROUND(O23*E23,2)</f>
        <v>13600</v>
      </c>
      <c r="Q23" s="10" t="s">
        <v>173</v>
      </c>
      <c r="R23" s="26">
        <v>20000</v>
      </c>
      <c r="S23" s="2">
        <f t="shared" si="3"/>
        <v>40000</v>
      </c>
      <c r="T23" s="25" t="s">
        <v>174</v>
      </c>
      <c r="U23" s="26">
        <v>6800</v>
      </c>
      <c r="V23" s="2">
        <f t="shared" si="4"/>
        <v>13600</v>
      </c>
      <c r="W23" s="26" t="s">
        <v>214</v>
      </c>
      <c r="X23" s="26"/>
      <c r="Y23" s="2">
        <f t="shared" si="5"/>
        <v>0</v>
      </c>
      <c r="Z23" s="27"/>
      <c r="AA23" s="25">
        <v>5800</v>
      </c>
      <c r="AB23" s="2">
        <f t="shared" si="6"/>
        <v>11600</v>
      </c>
      <c r="AC23" s="10" t="s">
        <v>177</v>
      </c>
    </row>
    <row r="24" hidden="1" outlineLevel="1" spans="1:29">
      <c r="A24" s="19"/>
      <c r="B24" s="31" t="s">
        <v>215</v>
      </c>
      <c r="C24" s="28"/>
      <c r="D24" s="29"/>
      <c r="E24" s="30"/>
      <c r="G24" s="2">
        <f t="shared" si="0"/>
        <v>0</v>
      </c>
      <c r="N24" s="1"/>
      <c r="Z24" s="1"/>
      <c r="AC24" s="1"/>
    </row>
    <row r="25" ht="133" customHeight="1" outlineLevel="2" spans="1:29">
      <c r="A25" s="19">
        <v>126</v>
      </c>
      <c r="B25" s="31" t="s">
        <v>188</v>
      </c>
      <c r="C25" s="28" t="s">
        <v>216</v>
      </c>
      <c r="D25" s="29" t="s">
        <v>11</v>
      </c>
      <c r="E25" s="30">
        <v>3</v>
      </c>
      <c r="F25" s="2">
        <v>26300</v>
      </c>
      <c r="G25" s="2">
        <f t="shared" si="0"/>
        <v>78900</v>
      </c>
      <c r="H25" s="2" t="s">
        <v>170</v>
      </c>
      <c r="I25" s="32">
        <v>50000</v>
      </c>
      <c r="J25" s="2">
        <f t="shared" si="7"/>
        <v>150000</v>
      </c>
      <c r="K25" s="10" t="s">
        <v>171</v>
      </c>
      <c r="L25" s="33">
        <v>95000</v>
      </c>
      <c r="M25" s="2">
        <f>ROUND(L25*E25,2)</f>
        <v>285000</v>
      </c>
      <c r="N25" s="10" t="s">
        <v>172</v>
      </c>
      <c r="O25" s="33">
        <v>85000</v>
      </c>
      <c r="P25" s="2">
        <f>ROUND(O25*E25,2)</f>
        <v>255000</v>
      </c>
      <c r="Q25" s="10" t="s">
        <v>173</v>
      </c>
      <c r="R25" s="26">
        <v>35000</v>
      </c>
      <c r="S25" s="2">
        <f t="shared" si="3"/>
        <v>105000</v>
      </c>
      <c r="T25" s="25" t="s">
        <v>174</v>
      </c>
      <c r="U25" s="26">
        <v>154000</v>
      </c>
      <c r="V25" s="2">
        <f t="shared" si="4"/>
        <v>462000</v>
      </c>
      <c r="W25" s="26" t="s">
        <v>175</v>
      </c>
      <c r="X25" s="26">
        <v>125000</v>
      </c>
      <c r="Y25" s="2">
        <f t="shared" si="5"/>
        <v>375000</v>
      </c>
      <c r="Z25" s="27" t="s">
        <v>176</v>
      </c>
      <c r="AA25" s="25">
        <v>83000</v>
      </c>
      <c r="AB25" s="2">
        <f t="shared" si="6"/>
        <v>249000</v>
      </c>
      <c r="AC25" s="10" t="s">
        <v>177</v>
      </c>
    </row>
    <row r="26" ht="90" customHeight="1" outlineLevel="2" spans="1:29">
      <c r="A26" s="19">
        <v>127</v>
      </c>
      <c r="B26" s="31" t="s">
        <v>188</v>
      </c>
      <c r="C26" s="28" t="s">
        <v>217</v>
      </c>
      <c r="D26" s="29" t="s">
        <v>11</v>
      </c>
      <c r="E26" s="30">
        <v>3</v>
      </c>
      <c r="F26" s="2">
        <v>6200</v>
      </c>
      <c r="G26" s="2">
        <f t="shared" si="0"/>
        <v>18600</v>
      </c>
      <c r="H26" s="2" t="s">
        <v>170</v>
      </c>
      <c r="I26" s="32">
        <v>10000</v>
      </c>
      <c r="J26" s="2">
        <f t="shared" si="7"/>
        <v>30000</v>
      </c>
      <c r="K26" s="10" t="s">
        <v>171</v>
      </c>
      <c r="L26" s="33">
        <v>8800</v>
      </c>
      <c r="M26" s="2">
        <f>ROUND(L26*E26,2)</f>
        <v>26400</v>
      </c>
      <c r="N26" s="10" t="s">
        <v>172</v>
      </c>
      <c r="O26" s="33">
        <v>6800</v>
      </c>
      <c r="P26" s="2">
        <f>ROUND(O26*E26,2)</f>
        <v>20400</v>
      </c>
      <c r="Q26" s="10" t="s">
        <v>173</v>
      </c>
      <c r="R26" s="26">
        <v>20000</v>
      </c>
      <c r="S26" s="2">
        <f t="shared" si="3"/>
        <v>60000</v>
      </c>
      <c r="T26" s="25" t="s">
        <v>174</v>
      </c>
      <c r="U26" s="26">
        <v>6800</v>
      </c>
      <c r="V26" s="2">
        <f t="shared" si="4"/>
        <v>20400</v>
      </c>
      <c r="W26" s="26" t="s">
        <v>214</v>
      </c>
      <c r="X26" s="26">
        <v>6400</v>
      </c>
      <c r="Y26" s="2">
        <f t="shared" si="5"/>
        <v>19200</v>
      </c>
      <c r="Z26" s="27" t="s">
        <v>218</v>
      </c>
      <c r="AA26" s="25">
        <v>6000</v>
      </c>
      <c r="AB26" s="2">
        <f t="shared" si="6"/>
        <v>18000</v>
      </c>
      <c r="AC26" s="10" t="s">
        <v>177</v>
      </c>
    </row>
    <row r="27" ht="78" hidden="1" customHeight="1" outlineLevel="2" spans="1:29">
      <c r="A27" s="19">
        <v>133</v>
      </c>
      <c r="B27" s="31" t="s">
        <v>219</v>
      </c>
      <c r="C27" s="28" t="s">
        <v>220</v>
      </c>
      <c r="D27" s="29" t="s">
        <v>90</v>
      </c>
      <c r="E27" s="30">
        <v>4</v>
      </c>
      <c r="F27" s="2">
        <v>4250</v>
      </c>
      <c r="G27" s="2">
        <f t="shared" si="0"/>
        <v>17000</v>
      </c>
      <c r="H27" s="2" t="s">
        <v>199</v>
      </c>
      <c r="I27" s="2">
        <v>2290</v>
      </c>
      <c r="J27" s="2">
        <f t="shared" si="7"/>
        <v>9160</v>
      </c>
      <c r="K27" s="10" t="s">
        <v>192</v>
      </c>
      <c r="N27" s="1"/>
      <c r="Z27" s="1"/>
      <c r="AC27" s="1"/>
    </row>
    <row r="28" ht="147" hidden="1" customHeight="1" outlineLevel="2" spans="1:29">
      <c r="A28" s="19">
        <v>134</v>
      </c>
      <c r="B28" s="31" t="s">
        <v>221</v>
      </c>
      <c r="C28" s="28" t="s">
        <v>222</v>
      </c>
      <c r="D28" s="29" t="s">
        <v>90</v>
      </c>
      <c r="E28" s="30">
        <v>2</v>
      </c>
      <c r="F28" s="2">
        <v>9850</v>
      </c>
      <c r="G28" s="2">
        <f t="shared" si="0"/>
        <v>19700</v>
      </c>
      <c r="H28" s="2" t="s">
        <v>199</v>
      </c>
      <c r="I28" s="2">
        <v>4650</v>
      </c>
      <c r="J28" s="2">
        <f t="shared" si="7"/>
        <v>9300</v>
      </c>
      <c r="K28" s="10" t="s">
        <v>192</v>
      </c>
      <c r="N28" s="1"/>
      <c r="Z28" s="1"/>
      <c r="AC28" s="1"/>
    </row>
    <row r="29" hidden="1" outlineLevel="1" spans="1:29">
      <c r="A29" s="19"/>
      <c r="B29" s="31" t="s">
        <v>223</v>
      </c>
      <c r="C29" s="28"/>
      <c r="D29" s="29"/>
      <c r="E29" s="30"/>
      <c r="G29" s="2">
        <f t="shared" si="0"/>
        <v>0</v>
      </c>
      <c r="N29" s="1"/>
      <c r="Z29" s="1"/>
      <c r="AC29" s="1"/>
    </row>
    <row r="30" ht="92" customHeight="1" outlineLevel="2" spans="1:29">
      <c r="A30" s="19">
        <v>135</v>
      </c>
      <c r="B30" s="31" t="s">
        <v>188</v>
      </c>
      <c r="C30" s="28" t="s">
        <v>213</v>
      </c>
      <c r="D30" s="29" t="s">
        <v>11</v>
      </c>
      <c r="E30" s="30">
        <v>1</v>
      </c>
      <c r="F30" s="2">
        <v>6200</v>
      </c>
      <c r="G30" s="2">
        <f t="shared" si="0"/>
        <v>6200</v>
      </c>
      <c r="H30" s="2" t="s">
        <v>170</v>
      </c>
      <c r="I30" s="32">
        <v>10000</v>
      </c>
      <c r="J30" s="2">
        <f t="shared" ref="J30:J33" si="8">ROUND(I30*E30,2)</f>
        <v>10000</v>
      </c>
      <c r="K30" s="10" t="s">
        <v>171</v>
      </c>
      <c r="L30" s="33">
        <v>8800</v>
      </c>
      <c r="M30" s="2">
        <f>ROUND(L30*E30,2)</f>
        <v>8800</v>
      </c>
      <c r="N30" s="10" t="s">
        <v>172</v>
      </c>
      <c r="O30" s="33">
        <v>6800</v>
      </c>
      <c r="P30" s="2">
        <f>ROUND(O30*E30,2)</f>
        <v>6800</v>
      </c>
      <c r="Q30" s="10" t="s">
        <v>173</v>
      </c>
      <c r="R30" s="26">
        <v>20000</v>
      </c>
      <c r="S30" s="2">
        <f t="shared" ref="S30:S35" si="9">ROUND(R30*E30,2)</f>
        <v>20000</v>
      </c>
      <c r="T30" s="25" t="s">
        <v>174</v>
      </c>
      <c r="U30" s="26">
        <v>6800</v>
      </c>
      <c r="V30" s="2">
        <f t="shared" ref="V30:V35" si="10">ROUND(U30*E30,2)</f>
        <v>6800</v>
      </c>
      <c r="W30" s="26" t="s">
        <v>214</v>
      </c>
      <c r="X30" s="26">
        <v>6400</v>
      </c>
      <c r="Y30" s="2">
        <f t="shared" ref="Y30:Y35" si="11">ROUND(X30*E30,2)</f>
        <v>6400</v>
      </c>
      <c r="Z30" s="27" t="s">
        <v>218</v>
      </c>
      <c r="AA30" s="25">
        <v>6000</v>
      </c>
      <c r="AB30" s="2">
        <f t="shared" ref="AB30:AB35" si="12">ROUND(AA30*E30,2)</f>
        <v>6000</v>
      </c>
      <c r="AC30" s="10" t="s">
        <v>177</v>
      </c>
    </row>
    <row r="31" ht="24" hidden="1" outlineLevel="1" spans="1:29">
      <c r="A31" s="19"/>
      <c r="B31" s="31" t="s">
        <v>224</v>
      </c>
      <c r="C31" s="28"/>
      <c r="D31" s="29"/>
      <c r="E31" s="30"/>
      <c r="G31" s="2">
        <f t="shared" si="0"/>
        <v>0</v>
      </c>
      <c r="N31" s="1"/>
      <c r="Z31" s="1"/>
      <c r="AC31" s="1"/>
    </row>
    <row r="32" ht="144" outlineLevel="2" spans="1:29">
      <c r="A32" s="19">
        <v>140</v>
      </c>
      <c r="B32" s="31" t="s">
        <v>188</v>
      </c>
      <c r="C32" s="28" t="s">
        <v>225</v>
      </c>
      <c r="D32" s="29" t="s">
        <v>11</v>
      </c>
      <c r="E32" s="30">
        <v>5</v>
      </c>
      <c r="F32" s="2">
        <v>26300</v>
      </c>
      <c r="G32" s="2">
        <f t="shared" si="0"/>
        <v>131500</v>
      </c>
      <c r="H32" s="2" t="s">
        <v>170</v>
      </c>
      <c r="I32" s="32">
        <v>50000</v>
      </c>
      <c r="J32" s="2">
        <f t="shared" si="8"/>
        <v>250000</v>
      </c>
      <c r="K32" s="10" t="s">
        <v>171</v>
      </c>
      <c r="L32" s="33">
        <v>95000</v>
      </c>
      <c r="M32" s="2">
        <f>ROUND(L32*E32,2)</f>
        <v>475000</v>
      </c>
      <c r="N32" s="10" t="s">
        <v>172</v>
      </c>
      <c r="O32" s="33">
        <v>85000</v>
      </c>
      <c r="P32" s="2">
        <f>ROUND(O32*E32,2)</f>
        <v>425000</v>
      </c>
      <c r="Q32" s="10" t="s">
        <v>173</v>
      </c>
      <c r="R32" s="26">
        <v>35000</v>
      </c>
      <c r="S32" s="2">
        <f t="shared" si="9"/>
        <v>175000</v>
      </c>
      <c r="T32" s="25" t="s">
        <v>174</v>
      </c>
      <c r="U32" s="26">
        <v>154000</v>
      </c>
      <c r="V32" s="2">
        <f t="shared" si="10"/>
        <v>770000</v>
      </c>
      <c r="W32" s="26" t="s">
        <v>175</v>
      </c>
      <c r="X32" s="26">
        <v>125000</v>
      </c>
      <c r="Y32" s="2">
        <f t="shared" si="11"/>
        <v>625000</v>
      </c>
      <c r="Z32" s="27" t="s">
        <v>176</v>
      </c>
      <c r="AA32" s="25">
        <v>83000</v>
      </c>
      <c r="AB32" s="2">
        <f t="shared" si="12"/>
        <v>415000</v>
      </c>
      <c r="AC32" s="10" t="s">
        <v>177</v>
      </c>
    </row>
    <row r="33" ht="72" hidden="1" outlineLevel="2" spans="1:29">
      <c r="A33" s="19">
        <v>145</v>
      </c>
      <c r="B33" s="31" t="s">
        <v>226</v>
      </c>
      <c r="C33" s="28" t="s">
        <v>201</v>
      </c>
      <c r="D33" s="29" t="s">
        <v>11</v>
      </c>
      <c r="E33" s="30">
        <v>2</v>
      </c>
      <c r="F33" s="2">
        <v>2350</v>
      </c>
      <c r="G33" s="2">
        <f t="shared" si="0"/>
        <v>4700</v>
      </c>
      <c r="H33" s="2" t="s">
        <v>199</v>
      </c>
      <c r="I33" s="2">
        <v>1460</v>
      </c>
      <c r="J33" s="2">
        <f t="shared" si="8"/>
        <v>2920</v>
      </c>
      <c r="K33" s="10" t="s">
        <v>192</v>
      </c>
      <c r="N33" s="1"/>
      <c r="Z33" s="1"/>
      <c r="AC33" s="1"/>
    </row>
    <row r="34" hidden="1" outlineLevel="1" spans="1:29">
      <c r="A34" s="19"/>
      <c r="B34" s="31" t="s">
        <v>227</v>
      </c>
      <c r="C34" s="28"/>
      <c r="D34" s="29"/>
      <c r="E34" s="30"/>
      <c r="G34" s="2">
        <f t="shared" si="0"/>
        <v>0</v>
      </c>
      <c r="N34" s="1"/>
      <c r="Z34" s="1"/>
      <c r="AC34" s="1"/>
    </row>
    <row r="35" ht="121" customHeight="1" outlineLevel="2" spans="1:29">
      <c r="A35" s="19">
        <v>146</v>
      </c>
      <c r="B35" s="31" t="s">
        <v>188</v>
      </c>
      <c r="C35" s="28" t="s">
        <v>228</v>
      </c>
      <c r="D35" s="29" t="s">
        <v>11</v>
      </c>
      <c r="E35" s="30">
        <v>2</v>
      </c>
      <c r="F35" s="2">
        <v>23300</v>
      </c>
      <c r="G35" s="2">
        <f t="shared" si="0"/>
        <v>46600</v>
      </c>
      <c r="H35" s="2" t="s">
        <v>170</v>
      </c>
      <c r="I35" s="32">
        <v>28000</v>
      </c>
      <c r="J35" s="2">
        <f>ROUND(I35*E35,2)</f>
        <v>56000</v>
      </c>
      <c r="K35" s="10" t="s">
        <v>171</v>
      </c>
      <c r="L35" s="33">
        <v>95000</v>
      </c>
      <c r="M35" s="2">
        <f>ROUND(L35*E35,2)</f>
        <v>190000</v>
      </c>
      <c r="N35" s="10" t="s">
        <v>172</v>
      </c>
      <c r="O35" s="33">
        <v>80000</v>
      </c>
      <c r="P35" s="2">
        <f>ROUND(O35*E35,2)</f>
        <v>160000</v>
      </c>
      <c r="Q35" s="10" t="s">
        <v>173</v>
      </c>
      <c r="R35" s="26">
        <v>32000</v>
      </c>
      <c r="S35" s="2">
        <f t="shared" si="9"/>
        <v>64000</v>
      </c>
      <c r="T35" s="25" t="s">
        <v>174</v>
      </c>
      <c r="U35" s="26">
        <v>154000</v>
      </c>
      <c r="V35" s="2">
        <f t="shared" si="10"/>
        <v>308000</v>
      </c>
      <c r="W35" s="26" t="s">
        <v>175</v>
      </c>
      <c r="X35" s="26">
        <v>100000</v>
      </c>
      <c r="Y35" s="2">
        <f t="shared" si="11"/>
        <v>200000</v>
      </c>
      <c r="Z35" s="27" t="s">
        <v>229</v>
      </c>
      <c r="AA35" s="25">
        <v>80000</v>
      </c>
      <c r="AB35" s="2">
        <f t="shared" si="12"/>
        <v>160000</v>
      </c>
      <c r="AC35" s="10" t="s">
        <v>177</v>
      </c>
    </row>
    <row r="36" hidden="1" outlineLevel="1" spans="1:29">
      <c r="A36" s="19"/>
      <c r="B36" s="31" t="s">
        <v>230</v>
      </c>
      <c r="C36" s="28"/>
      <c r="D36" s="29"/>
      <c r="E36" s="30"/>
      <c r="G36" s="2">
        <f t="shared" si="0"/>
        <v>0</v>
      </c>
      <c r="N36" s="1"/>
      <c r="Z36" s="1"/>
      <c r="AC36" s="1"/>
    </row>
    <row r="37" ht="88" customHeight="1" outlineLevel="2" spans="1:29">
      <c r="A37" s="19">
        <v>152</v>
      </c>
      <c r="B37" s="31" t="s">
        <v>188</v>
      </c>
      <c r="C37" s="28" t="s">
        <v>213</v>
      </c>
      <c r="D37" s="29" t="s">
        <v>11</v>
      </c>
      <c r="E37" s="30">
        <v>1</v>
      </c>
      <c r="F37" s="2">
        <v>6200</v>
      </c>
      <c r="G37" s="2">
        <f t="shared" si="0"/>
        <v>6200</v>
      </c>
      <c r="H37" s="2" t="s">
        <v>170</v>
      </c>
      <c r="I37" s="32">
        <v>10000</v>
      </c>
      <c r="J37" s="2">
        <f t="shared" ref="J37:J54" si="13">ROUND(I37*E37,2)</f>
        <v>10000</v>
      </c>
      <c r="K37" s="10" t="s">
        <v>171</v>
      </c>
      <c r="L37" s="33">
        <v>8800</v>
      </c>
      <c r="M37" s="2">
        <f>ROUND(L37*E37,2)</f>
        <v>8800</v>
      </c>
      <c r="N37" s="10" t="s">
        <v>172</v>
      </c>
      <c r="O37" s="33">
        <v>6800</v>
      </c>
      <c r="P37" s="2">
        <f>ROUND(O37*E37,2)</f>
        <v>6800</v>
      </c>
      <c r="Q37" s="10" t="s">
        <v>173</v>
      </c>
      <c r="R37" s="26">
        <v>20000</v>
      </c>
      <c r="S37" s="2">
        <f>ROUND(R37*E37,2)</f>
        <v>20000</v>
      </c>
      <c r="T37" s="25" t="s">
        <v>174</v>
      </c>
      <c r="U37" s="26">
        <v>6800</v>
      </c>
      <c r="V37" s="2">
        <f>ROUND(U37*E37,2)</f>
        <v>6800</v>
      </c>
      <c r="W37" s="26" t="s">
        <v>214</v>
      </c>
      <c r="X37" s="26">
        <v>6400</v>
      </c>
      <c r="Y37" s="2">
        <f>ROUND(X37*E37,2)</f>
        <v>6400</v>
      </c>
      <c r="Z37" s="27" t="s">
        <v>218</v>
      </c>
      <c r="AA37" s="25">
        <v>5800</v>
      </c>
      <c r="AB37" s="2">
        <f>ROUND(AA37*E37,2)</f>
        <v>5800</v>
      </c>
      <c r="AC37" s="10" t="s">
        <v>177</v>
      </c>
    </row>
    <row r="38" ht="146" hidden="1" customHeight="1" outlineLevel="2" spans="1:29">
      <c r="A38" s="19">
        <v>153</v>
      </c>
      <c r="B38" s="31" t="s">
        <v>231</v>
      </c>
      <c r="C38" s="28" t="s">
        <v>232</v>
      </c>
      <c r="D38" s="29" t="s">
        <v>90</v>
      </c>
      <c r="E38" s="30">
        <v>1</v>
      </c>
      <c r="F38" s="2">
        <v>6500</v>
      </c>
      <c r="G38" s="2">
        <f t="shared" si="0"/>
        <v>6500</v>
      </c>
      <c r="N38" s="1"/>
      <c r="Z38" s="1"/>
      <c r="AC38" s="1"/>
    </row>
    <row r="39" hidden="1" outlineLevel="1" spans="1:29">
      <c r="A39" s="19"/>
      <c r="B39" s="31" t="s">
        <v>233</v>
      </c>
      <c r="C39" s="28"/>
      <c r="D39" s="29"/>
      <c r="E39" s="30"/>
      <c r="G39" s="2">
        <f t="shared" si="0"/>
        <v>0</v>
      </c>
      <c r="N39" s="1"/>
      <c r="Z39" s="1"/>
      <c r="AC39" s="1"/>
    </row>
    <row r="40" ht="126" customHeight="1" outlineLevel="2" spans="1:29">
      <c r="A40" s="19">
        <v>159</v>
      </c>
      <c r="B40" s="31" t="s">
        <v>234</v>
      </c>
      <c r="C40" s="28" t="s">
        <v>235</v>
      </c>
      <c r="D40" s="29" t="s">
        <v>11</v>
      </c>
      <c r="E40" s="30">
        <v>10</v>
      </c>
      <c r="F40" s="2">
        <v>6200</v>
      </c>
      <c r="G40" s="2">
        <f t="shared" si="0"/>
        <v>62000</v>
      </c>
      <c r="H40" s="2" t="s">
        <v>170</v>
      </c>
      <c r="I40" s="32">
        <v>10000</v>
      </c>
      <c r="J40" s="2">
        <f t="shared" si="13"/>
        <v>100000</v>
      </c>
      <c r="K40" s="10" t="s">
        <v>171</v>
      </c>
      <c r="L40" s="33">
        <v>8800</v>
      </c>
      <c r="M40" s="2">
        <f>ROUND(L40*E40,2)</f>
        <v>88000</v>
      </c>
      <c r="N40" s="10" t="s">
        <v>172</v>
      </c>
      <c r="O40" s="33">
        <v>6800</v>
      </c>
      <c r="P40" s="2">
        <f>ROUND(O40*E40,2)</f>
        <v>68000</v>
      </c>
      <c r="Q40" s="10" t="s">
        <v>173</v>
      </c>
      <c r="R40" s="26">
        <v>18000</v>
      </c>
      <c r="S40" s="2">
        <f>ROUND(R40*E40,2)</f>
        <v>180000</v>
      </c>
      <c r="T40" s="25" t="s">
        <v>174</v>
      </c>
      <c r="U40" s="26">
        <v>6800</v>
      </c>
      <c r="V40" s="2">
        <f>ROUND(U40*E40,2)</f>
        <v>68000</v>
      </c>
      <c r="W40" s="26" t="s">
        <v>214</v>
      </c>
      <c r="X40" s="26">
        <v>6400</v>
      </c>
      <c r="Y40" s="2">
        <f>ROUND(X40*E40,2)</f>
        <v>64000</v>
      </c>
      <c r="Z40" s="27" t="s">
        <v>218</v>
      </c>
      <c r="AA40" s="25">
        <v>7500</v>
      </c>
      <c r="AB40" s="2">
        <f>ROUND(AA40*E40,2)</f>
        <v>75000</v>
      </c>
      <c r="AC40" s="10" t="s">
        <v>177</v>
      </c>
    </row>
    <row r="41" ht="24" hidden="1" outlineLevel="1" collapsed="1" spans="1:29">
      <c r="A41" s="19"/>
      <c r="B41" s="31" t="s">
        <v>236</v>
      </c>
      <c r="C41" s="28"/>
      <c r="D41" s="29"/>
      <c r="E41" s="30"/>
      <c r="G41" s="2">
        <f t="shared" si="0"/>
        <v>0</v>
      </c>
      <c r="N41" s="1"/>
      <c r="Z41" s="1"/>
      <c r="AC41" s="1"/>
    </row>
    <row r="42" ht="119" hidden="1" customHeight="1" outlineLevel="2" spans="1:29">
      <c r="A42" s="19">
        <v>164</v>
      </c>
      <c r="B42" s="31" t="s">
        <v>141</v>
      </c>
      <c r="C42" s="28" t="s">
        <v>237</v>
      </c>
      <c r="D42" s="29" t="s">
        <v>11</v>
      </c>
      <c r="E42" s="30">
        <v>1</v>
      </c>
      <c r="F42" s="2">
        <v>50000</v>
      </c>
      <c r="G42" s="2">
        <f t="shared" si="0"/>
        <v>50000</v>
      </c>
      <c r="H42" s="2" t="s">
        <v>185</v>
      </c>
      <c r="I42" s="2">
        <v>25000</v>
      </c>
      <c r="J42" s="2">
        <f t="shared" si="13"/>
        <v>25000</v>
      </c>
      <c r="K42" s="10" t="s">
        <v>185</v>
      </c>
      <c r="N42" s="1"/>
      <c r="Z42" s="1"/>
      <c r="AC42" s="1"/>
    </row>
    <row r="43" ht="97" hidden="1" customHeight="1" outlineLevel="2" spans="1:29">
      <c r="A43" s="19">
        <v>165</v>
      </c>
      <c r="B43" s="34" t="s">
        <v>238</v>
      </c>
      <c r="C43" s="35" t="s">
        <v>239</v>
      </c>
      <c r="D43" s="29" t="s">
        <v>46</v>
      </c>
      <c r="E43" s="30">
        <v>1</v>
      </c>
      <c r="F43" s="2">
        <v>22500</v>
      </c>
      <c r="G43" s="2">
        <f t="shared" si="0"/>
        <v>22500</v>
      </c>
      <c r="H43" s="2" t="s">
        <v>185</v>
      </c>
      <c r="I43" s="2">
        <v>17500</v>
      </c>
      <c r="J43" s="2">
        <f t="shared" si="13"/>
        <v>17500</v>
      </c>
      <c r="K43" s="10" t="s">
        <v>240</v>
      </c>
      <c r="N43" s="1"/>
      <c r="Z43" s="1"/>
      <c r="AC43" s="1"/>
    </row>
    <row r="44" ht="60" hidden="1" outlineLevel="2" spans="1:29">
      <c r="A44" s="19">
        <v>166</v>
      </c>
      <c r="B44" s="31" t="s">
        <v>241</v>
      </c>
      <c r="C44" s="28" t="s">
        <v>242</v>
      </c>
      <c r="D44" s="29" t="s">
        <v>46</v>
      </c>
      <c r="E44" s="30">
        <v>1</v>
      </c>
      <c r="F44" s="2">
        <v>4800</v>
      </c>
      <c r="G44" s="2">
        <f t="shared" si="0"/>
        <v>4800</v>
      </c>
      <c r="H44" s="2" t="s">
        <v>185</v>
      </c>
      <c r="I44" s="2">
        <v>10000</v>
      </c>
      <c r="J44" s="2">
        <f t="shared" si="13"/>
        <v>10000</v>
      </c>
      <c r="K44" s="10" t="s">
        <v>185</v>
      </c>
      <c r="N44" s="1"/>
      <c r="Z44" s="1"/>
      <c r="AC44" s="1"/>
    </row>
    <row r="45" ht="133" hidden="1" customHeight="1" outlineLevel="2" spans="1:29">
      <c r="A45" s="19">
        <v>167</v>
      </c>
      <c r="B45" s="31" t="s">
        <v>243</v>
      </c>
      <c r="C45" s="28" t="s">
        <v>244</v>
      </c>
      <c r="D45" s="29" t="s">
        <v>46</v>
      </c>
      <c r="E45" s="30">
        <v>3</v>
      </c>
      <c r="F45" s="2">
        <v>2600</v>
      </c>
      <c r="G45" s="2">
        <f t="shared" si="0"/>
        <v>7800</v>
      </c>
      <c r="H45" s="2" t="s">
        <v>185</v>
      </c>
      <c r="I45" s="2">
        <v>2000</v>
      </c>
      <c r="J45" s="2">
        <f t="shared" si="13"/>
        <v>6000</v>
      </c>
      <c r="K45" s="10" t="s">
        <v>240</v>
      </c>
      <c r="N45" s="1"/>
      <c r="Z45" s="1"/>
      <c r="AC45" s="1"/>
    </row>
    <row r="46" ht="48" hidden="1" outlineLevel="2" spans="1:29">
      <c r="A46" s="19">
        <v>168</v>
      </c>
      <c r="B46" s="31" t="s">
        <v>245</v>
      </c>
      <c r="C46" s="28" t="s">
        <v>246</v>
      </c>
      <c r="D46" s="29" t="s">
        <v>46</v>
      </c>
      <c r="E46" s="30">
        <v>12</v>
      </c>
      <c r="F46" s="2">
        <v>800</v>
      </c>
      <c r="G46" s="2">
        <f t="shared" si="0"/>
        <v>9600</v>
      </c>
      <c r="H46" s="2" t="s">
        <v>185</v>
      </c>
      <c r="I46" s="2">
        <v>1000</v>
      </c>
      <c r="J46" s="2">
        <f t="shared" si="13"/>
        <v>12000</v>
      </c>
      <c r="K46" s="10" t="s">
        <v>240</v>
      </c>
      <c r="N46" s="1"/>
      <c r="Z46" s="1"/>
      <c r="AC46" s="1"/>
    </row>
    <row r="47" ht="99" hidden="1" customHeight="1" outlineLevel="2" spans="1:29">
      <c r="A47" s="19">
        <v>169</v>
      </c>
      <c r="B47" s="31" t="s">
        <v>247</v>
      </c>
      <c r="C47" s="28" t="s">
        <v>248</v>
      </c>
      <c r="D47" s="29" t="s">
        <v>46</v>
      </c>
      <c r="E47" s="30">
        <v>1</v>
      </c>
      <c r="F47" s="2">
        <v>2000</v>
      </c>
      <c r="G47" s="2">
        <f t="shared" si="0"/>
        <v>2000</v>
      </c>
      <c r="H47" s="2" t="s">
        <v>185</v>
      </c>
      <c r="I47" s="2">
        <v>3000</v>
      </c>
      <c r="J47" s="2">
        <f t="shared" si="13"/>
        <v>3000</v>
      </c>
      <c r="K47" s="10" t="s">
        <v>240</v>
      </c>
      <c r="N47" s="1"/>
      <c r="Z47" s="1"/>
      <c r="AC47" s="1"/>
    </row>
    <row r="48" ht="84" hidden="1" customHeight="1" outlineLevel="2" spans="1:29">
      <c r="A48" s="19">
        <v>170</v>
      </c>
      <c r="B48" s="31" t="s">
        <v>249</v>
      </c>
      <c r="C48" s="28" t="s">
        <v>250</v>
      </c>
      <c r="D48" s="29" t="s">
        <v>46</v>
      </c>
      <c r="E48" s="30">
        <v>1</v>
      </c>
      <c r="F48" s="2">
        <v>7880</v>
      </c>
      <c r="G48" s="2">
        <f t="shared" si="0"/>
        <v>7880</v>
      </c>
      <c r="H48" s="2" t="s">
        <v>185</v>
      </c>
      <c r="I48" s="2">
        <v>6500</v>
      </c>
      <c r="J48" s="2">
        <f t="shared" si="13"/>
        <v>6500</v>
      </c>
      <c r="K48" s="10" t="s">
        <v>185</v>
      </c>
      <c r="N48" s="1"/>
      <c r="Z48" s="1"/>
      <c r="AC48" s="1"/>
    </row>
    <row r="49" ht="64" hidden="1" customHeight="1" outlineLevel="2" spans="1:29">
      <c r="A49" s="19">
        <v>172</v>
      </c>
      <c r="B49" s="31" t="s">
        <v>251</v>
      </c>
      <c r="C49" s="28" t="s">
        <v>252</v>
      </c>
      <c r="D49" s="29" t="s">
        <v>46</v>
      </c>
      <c r="E49" s="30">
        <v>4</v>
      </c>
      <c r="F49" s="2">
        <v>1100</v>
      </c>
      <c r="G49" s="2">
        <f t="shared" ref="G49:G61" si="14">ROUND(F49*E49,2)</f>
        <v>4400</v>
      </c>
      <c r="I49" s="2">
        <v>65</v>
      </c>
      <c r="J49" s="2">
        <f t="shared" si="13"/>
        <v>260</v>
      </c>
      <c r="K49" s="10" t="s">
        <v>186</v>
      </c>
      <c r="N49" s="1"/>
      <c r="Z49" s="1"/>
      <c r="AC49" s="1"/>
    </row>
    <row r="50" ht="66" hidden="1" customHeight="1" outlineLevel="2" spans="1:29">
      <c r="A50" s="19">
        <v>173</v>
      </c>
      <c r="B50" s="31" t="s">
        <v>253</v>
      </c>
      <c r="C50" s="28" t="s">
        <v>254</v>
      </c>
      <c r="D50" s="29" t="s">
        <v>11</v>
      </c>
      <c r="E50" s="30">
        <v>3</v>
      </c>
      <c r="F50" s="2">
        <v>6800</v>
      </c>
      <c r="G50" s="2">
        <f t="shared" si="14"/>
        <v>20400</v>
      </c>
      <c r="H50" s="2" t="s">
        <v>255</v>
      </c>
      <c r="I50" s="2">
        <v>2000</v>
      </c>
      <c r="J50" s="2">
        <f t="shared" si="13"/>
        <v>6000</v>
      </c>
      <c r="K50" s="10" t="s">
        <v>256</v>
      </c>
      <c r="N50" s="1"/>
      <c r="Z50" s="1"/>
      <c r="AC50" s="1"/>
    </row>
    <row r="51" ht="63" hidden="1" customHeight="1" outlineLevel="2" spans="1:29">
      <c r="A51" s="19">
        <v>174</v>
      </c>
      <c r="B51" s="31" t="s">
        <v>257</v>
      </c>
      <c r="C51" s="28" t="s">
        <v>258</v>
      </c>
      <c r="D51" s="29" t="s">
        <v>11</v>
      </c>
      <c r="E51" s="30">
        <v>10</v>
      </c>
      <c r="F51" s="2">
        <v>1240</v>
      </c>
      <c r="G51" s="2">
        <f t="shared" si="14"/>
        <v>12400</v>
      </c>
      <c r="H51" s="2" t="s">
        <v>255</v>
      </c>
      <c r="I51" s="2">
        <v>265</v>
      </c>
      <c r="J51" s="2">
        <f t="shared" si="13"/>
        <v>2650</v>
      </c>
      <c r="K51" s="10" t="s">
        <v>256</v>
      </c>
      <c r="N51" s="1"/>
      <c r="Z51" s="1"/>
      <c r="AC51" s="1"/>
    </row>
    <row r="52" ht="95" hidden="1" customHeight="1" outlineLevel="2" spans="1:29">
      <c r="A52" s="19">
        <v>175</v>
      </c>
      <c r="B52" s="31" t="s">
        <v>259</v>
      </c>
      <c r="C52" s="28" t="s">
        <v>260</v>
      </c>
      <c r="D52" s="29" t="s">
        <v>11</v>
      </c>
      <c r="E52" s="30">
        <v>1</v>
      </c>
      <c r="F52" s="2">
        <v>2688</v>
      </c>
      <c r="G52" s="2">
        <f t="shared" si="14"/>
        <v>2688</v>
      </c>
      <c r="H52" s="2" t="s">
        <v>255</v>
      </c>
      <c r="I52" s="2">
        <v>4200</v>
      </c>
      <c r="J52" s="2">
        <f t="shared" si="13"/>
        <v>4200</v>
      </c>
      <c r="K52" s="10" t="s">
        <v>256</v>
      </c>
      <c r="N52" s="1"/>
      <c r="Z52" s="1"/>
      <c r="AC52" s="1"/>
    </row>
    <row r="53" ht="36" hidden="1" outlineLevel="2" spans="1:29">
      <c r="A53" s="19">
        <v>176</v>
      </c>
      <c r="B53" s="31" t="s">
        <v>261</v>
      </c>
      <c r="C53" s="28" t="s">
        <v>262</v>
      </c>
      <c r="D53" s="29" t="s">
        <v>11</v>
      </c>
      <c r="E53" s="30">
        <v>1</v>
      </c>
      <c r="F53" s="2">
        <v>2800</v>
      </c>
      <c r="G53" s="2">
        <f t="shared" si="14"/>
        <v>2800</v>
      </c>
      <c r="I53" s="2">
        <v>2200</v>
      </c>
      <c r="J53" s="2">
        <f t="shared" si="13"/>
        <v>2200</v>
      </c>
      <c r="K53" s="10" t="s">
        <v>263</v>
      </c>
      <c r="N53" s="1"/>
      <c r="Z53" s="1"/>
      <c r="AC53" s="1"/>
    </row>
    <row r="54" ht="45" hidden="1" customHeight="1" outlineLevel="2" spans="1:29">
      <c r="A54" s="19">
        <v>177</v>
      </c>
      <c r="B54" s="31" t="s">
        <v>264</v>
      </c>
      <c r="C54" s="28" t="s">
        <v>265</v>
      </c>
      <c r="D54" s="29" t="s">
        <v>46</v>
      </c>
      <c r="E54" s="30">
        <v>1</v>
      </c>
      <c r="F54" s="2">
        <v>20000</v>
      </c>
      <c r="G54" s="2">
        <f t="shared" si="14"/>
        <v>20000</v>
      </c>
      <c r="I54" s="2">
        <v>7500</v>
      </c>
      <c r="J54" s="2">
        <f t="shared" si="13"/>
        <v>7500</v>
      </c>
      <c r="K54" s="10" t="s">
        <v>186</v>
      </c>
      <c r="N54" s="1"/>
      <c r="Z54" s="1"/>
      <c r="AC54" s="1"/>
    </row>
    <row r="55" hidden="1" outlineLevel="1" collapsed="1" spans="1:29">
      <c r="A55" s="19"/>
      <c r="B55" s="31" t="s">
        <v>266</v>
      </c>
      <c r="C55" s="28"/>
      <c r="D55" s="29"/>
      <c r="E55" s="30"/>
      <c r="G55" s="2">
        <f t="shared" si="14"/>
        <v>0</v>
      </c>
      <c r="N55" s="1"/>
      <c r="Z55" s="1"/>
      <c r="AC55" s="1"/>
    </row>
    <row r="56" ht="60" hidden="1" outlineLevel="2" spans="1:29">
      <c r="A56" s="19">
        <v>178</v>
      </c>
      <c r="B56" s="31" t="s">
        <v>153</v>
      </c>
      <c r="C56" s="28" t="s">
        <v>154</v>
      </c>
      <c r="D56" s="29" t="s">
        <v>46</v>
      </c>
      <c r="E56" s="30">
        <v>1</v>
      </c>
      <c r="F56" s="32">
        <v>99880</v>
      </c>
      <c r="G56" s="2">
        <f t="shared" si="14"/>
        <v>99880</v>
      </c>
      <c r="H56" s="2" t="s">
        <v>267</v>
      </c>
      <c r="I56" s="2">
        <v>85000</v>
      </c>
      <c r="J56" s="2">
        <f>ROUND(I56*E56,2)</f>
        <v>85000</v>
      </c>
      <c r="K56" s="10" t="s">
        <v>186</v>
      </c>
      <c r="N56" s="1"/>
      <c r="Z56" s="1"/>
      <c r="AC56" s="1"/>
    </row>
    <row r="57" ht="36" hidden="1" outlineLevel="2" spans="1:29">
      <c r="A57" s="19">
        <v>179</v>
      </c>
      <c r="B57" s="31" t="s">
        <v>156</v>
      </c>
      <c r="C57" s="28" t="s">
        <v>157</v>
      </c>
      <c r="D57" s="29" t="s">
        <v>158</v>
      </c>
      <c r="E57" s="30">
        <v>1</v>
      </c>
      <c r="F57" s="2">
        <v>32000</v>
      </c>
      <c r="G57" s="2">
        <f t="shared" si="14"/>
        <v>32000</v>
      </c>
      <c r="H57" s="2" t="s">
        <v>267</v>
      </c>
      <c r="I57" s="2">
        <v>36800</v>
      </c>
      <c r="J57" s="2">
        <f>ROUND(I57*E57,2)</f>
        <v>36800</v>
      </c>
      <c r="K57" s="10" t="s">
        <v>186</v>
      </c>
      <c r="N57" s="1"/>
      <c r="Z57" s="1"/>
      <c r="AC57" s="1"/>
    </row>
  </sheetData>
  <autoFilter xmlns:etc="http://www.wps.cn/officeDocument/2017/etCustomData" ref="A6:Q57" etc:filterBottomFollowUsedRange="0">
    <filterColumn colId="1">
      <customFilters>
        <customFilter operator="equal" val="激光投影机"/>
        <customFilter operator="equal" val="激光工程投影机"/>
      </customFilters>
    </filterColumn>
    <extLst/>
  </autoFilter>
  <mergeCells count="2">
    <mergeCell ref="A1:E1"/>
    <mergeCell ref="A2:E2"/>
  </mergeCells>
  <pageMargins left="0.700694444444445" right="0.700694444444445" top="0.751388888888889" bottom="0.751388888888889" header="0.297916666666667" footer="0.297916666666667"/>
  <pageSetup paperSize="9" scale="63" orientation="portrait"/>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B2:D10"/>
  <sheetViews>
    <sheetView zoomScaleSheetLayoutView="70" topLeftCell="A2" workbookViewId="0">
      <selection activeCell="C10" sqref="C10"/>
    </sheetView>
  </sheetViews>
  <sheetFormatPr defaultColWidth="9" defaultRowHeight="13.5" outlineLevelCol="3"/>
  <cols>
    <col min="1" max="1" width="9" style="1"/>
    <col min="2" max="2" width="22.7416666666667" style="2" customWidth="1"/>
    <col min="3" max="3" width="33.3333333333333" style="2" customWidth="1"/>
    <col min="4" max="4" width="22.7416666666667" style="1" customWidth="1"/>
    <col min="5" max="16384" width="9" style="1"/>
  </cols>
  <sheetData>
    <row r="2" ht="52" customHeight="1" spans="2:4">
      <c r="B2" s="3" t="s">
        <v>268</v>
      </c>
      <c r="C2" s="3" t="s">
        <v>7</v>
      </c>
      <c r="D2" s="4" t="s">
        <v>8</v>
      </c>
    </row>
    <row r="3" ht="40" customHeight="1" spans="2:4">
      <c r="B3" s="3" t="s">
        <v>170</v>
      </c>
      <c r="C3" s="5">
        <f>询价品牌对比!G4</f>
        <v>518600</v>
      </c>
      <c r="D3" s="6"/>
    </row>
    <row r="4" ht="40" customHeight="1" spans="2:4">
      <c r="B4" s="4" t="s">
        <v>171</v>
      </c>
      <c r="C4" s="5">
        <f>询价品牌对比!J4</f>
        <v>904000</v>
      </c>
      <c r="D4" s="6"/>
    </row>
    <row r="5" ht="40" customHeight="1" spans="2:4">
      <c r="B5" s="4" t="s">
        <v>172</v>
      </c>
      <c r="C5" s="5">
        <f>询价品牌对比!M4</f>
        <v>1548600</v>
      </c>
      <c r="D5" s="6"/>
    </row>
    <row r="6" ht="40" customHeight="1" spans="2:4">
      <c r="B6" s="4" t="s">
        <v>173</v>
      </c>
      <c r="C6" s="5">
        <f>询价品牌对比!P4</f>
        <v>1354400</v>
      </c>
      <c r="D6" s="6"/>
    </row>
    <row r="7" ht="40" customHeight="1" spans="2:4">
      <c r="B7" s="7" t="s">
        <v>174</v>
      </c>
      <c r="C7" s="5">
        <f>询价品牌对比!S4</f>
        <v>954000</v>
      </c>
      <c r="D7" s="6"/>
    </row>
    <row r="8" ht="40" customHeight="1" spans="2:4">
      <c r="B8" s="8" t="s">
        <v>175</v>
      </c>
      <c r="C8" s="5">
        <f>询价品牌对比!V4</f>
        <v>2349600</v>
      </c>
      <c r="D8" s="6"/>
    </row>
    <row r="9" ht="40" customHeight="1" spans="2:4">
      <c r="B9" s="9" t="s">
        <v>176</v>
      </c>
      <c r="C9" s="5">
        <f>询价品牌对比!Y4</f>
        <v>1859000</v>
      </c>
      <c r="D9" s="6"/>
    </row>
    <row r="10" ht="40" customHeight="1" spans="2:4">
      <c r="B10" s="4" t="s">
        <v>177</v>
      </c>
      <c r="C10" s="5">
        <f>询价品牌对比!AB4</f>
        <v>1326400</v>
      </c>
      <c r="D10" s="6"/>
    </row>
  </sheetData>
  <pageMargins left="0.700694444444445" right="0.700694444444445" top="0.751388888888889" bottom="0.751388888888889" header="0.297916666666667" footer="0.297916666666667"/>
  <pageSetup paperSize="9" scale="63" orientation="portrait"/>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施工劳务清单</vt:lpstr>
      <vt:lpstr>询价品牌对比</vt:lpstr>
      <vt:lpstr>投影机汇总对比</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梁紫琪</cp:lastModifiedBy>
  <dcterms:created xsi:type="dcterms:W3CDTF">2017-08-28T07:25:00Z</dcterms:created>
  <dcterms:modified xsi:type="dcterms:W3CDTF">2025-12-12T06:40:26Z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KSORubyTemplateID" linkTarget="0">
    <vt:lpwstr>14</vt:lpwstr>
  </property>
  <property fmtid="{D5CDD505-2E9C-101B-9397-08002B2CF9AE}" pid="4" name="ICV">
    <vt:lpwstr>5B886A21E0FE40ACA195BC680C48BEE9_13</vt:lpwstr>
  </property>
  <property fmtid="{D5CDD505-2E9C-101B-9397-08002B2CF9AE}" pid="5" name="KSOReadingLayout">
    <vt:bool>true</vt:bool>
  </property>
  <property fmtid="{D5CDD505-2E9C-101B-9397-08002B2CF9AE}" pid="6" name="CalculationRule">
    <vt:i4>0</vt:i4>
  </property>
</Properties>
</file>